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5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intern\Desktop\"/>
    </mc:Choice>
  </mc:AlternateContent>
  <xr:revisionPtr revIDLastSave="0" documentId="13_ncr:1_{A7BB1A8C-48CF-45E8-8425-C715F0A4AADF}" xr6:coauthVersionLast="45" xr6:coauthVersionMax="45" xr10:uidLastSave="{00000000-0000-0000-0000-000000000000}"/>
  <bookViews>
    <workbookView xWindow="-120" yWindow="-120" windowWidth="24240" windowHeight="13140" tabRatio="696" xr2:uid="{00000000-000D-0000-FFFF-FFFF00000000}"/>
  </bookViews>
  <sheets>
    <sheet name="Index" sheetId="23" r:id="rId1"/>
    <sheet name="MC - All" sheetId="49" r:id="rId2"/>
    <sheet name="MC - Electric" sheetId="13" r:id="rId3"/>
    <sheet name="MP - All" sheetId="50" r:id="rId4"/>
    <sheet name="MP - Electric" sheetId="51" r:id="rId5"/>
    <sheet name="Feuil2" sheetId="44" state="hidden" r:id="rId6"/>
    <sheet name="Chart - MC - All" sheetId="39" r:id="rId7"/>
    <sheet name="Chart - MC - Electric" sheetId="53" r:id="rId8"/>
    <sheet name="Chart - MP - All" sheetId="52" r:id="rId9"/>
    <sheet name="Chart - MP - Elec" sheetId="54" r:id="rId10"/>
    <sheet name="Feuil3" sheetId="48" state="hidden" r:id="rId11"/>
  </sheets>
  <definedNames>
    <definedName name="_xlnm._FilterDatabase" localSheetId="1" hidden="1">'MC - All'!$A$4:$E$34</definedName>
    <definedName name="_xlnm._FilterDatabase" localSheetId="2" hidden="1">'MC - Electric'!$A$4:$E$4</definedName>
    <definedName name="_xlnm._FilterDatabase" localSheetId="3" hidden="1">'MP - All'!$A$4:$E$4</definedName>
    <definedName name="_xlnm._FilterDatabase" localSheetId="4" hidden="1">'MP - Electric'!$A$4:$E$4</definedName>
  </definedNames>
  <calcPr calcId="191029"/>
  <pivotCaches>
    <pivotCache cacheId="0" r:id="rId12"/>
    <pivotCache cacheId="1" r:id="rId13"/>
    <pivotCache cacheId="2" r:id="rId14"/>
    <pivotCache cacheId="3" r:id="rId15"/>
    <pivotCache cacheId="4" r:id="rId16"/>
    <pivotCache cacheId="5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51" l="1"/>
  <c r="C42" i="51"/>
  <c r="D36" i="13"/>
  <c r="E36" i="13" s="1"/>
  <c r="C36" i="13"/>
  <c r="D42" i="50"/>
  <c r="C42" i="50"/>
  <c r="D36" i="49"/>
  <c r="E36" i="49" s="1"/>
  <c r="C36" i="49"/>
  <c r="E42" i="51" l="1"/>
  <c r="E42" i="50"/>
</calcChain>
</file>

<file path=xl/sharedStrings.xml><?xml version="1.0" encoding="utf-8"?>
<sst xmlns="http://schemas.openxmlformats.org/spreadsheetml/2006/main" count="253" uniqueCount="60">
  <si>
    <t>% change</t>
  </si>
  <si>
    <t>TOTAL</t>
  </si>
  <si>
    <t>Month</t>
  </si>
  <si>
    <t>January</t>
  </si>
  <si>
    <t>February</t>
  </si>
  <si>
    <t>March</t>
  </si>
  <si>
    <t>April</t>
  </si>
  <si>
    <t>May</t>
  </si>
  <si>
    <t>June</t>
  </si>
  <si>
    <t>Country</t>
  </si>
  <si>
    <t>Belgium</t>
  </si>
  <si>
    <t>France</t>
  </si>
  <si>
    <t>Germany</t>
  </si>
  <si>
    <t>Italy</t>
  </si>
  <si>
    <t>Netherlands</t>
  </si>
  <si>
    <t>Spain</t>
  </si>
  <si>
    <t>UK</t>
  </si>
  <si>
    <t xml:space="preserve">ACEM STATISTICAL RELEASE </t>
  </si>
  <si>
    <t>Date of release</t>
  </si>
  <si>
    <t>January - June 2020</t>
  </si>
  <si>
    <t>Étiquettes de lignes</t>
  </si>
  <si>
    <t>Mopeds ICE + Electric</t>
  </si>
  <si>
    <t>Motorcycles ICE + Electric</t>
  </si>
  <si>
    <t>Quadricycles ICE + Electric</t>
  </si>
  <si>
    <t>Total général</t>
  </si>
  <si>
    <t>Electric Mopeds</t>
  </si>
  <si>
    <t>Electric Motorcycles</t>
  </si>
  <si>
    <t>Electric Quadricycles</t>
  </si>
  <si>
    <t>Notes</t>
  </si>
  <si>
    <t>Mopeds</t>
  </si>
  <si>
    <t>Two-wheel mopeds (L1eB category) and three-wheel mopeds (L2e category)</t>
  </si>
  <si>
    <t>Motorcycles</t>
  </si>
  <si>
    <t>Two-wheel motorcycles (L3e category) as well as two-wheel motorcycles with sidecar (L4e category) and tricycles (L5e category)</t>
  </si>
  <si>
    <t>NA</t>
  </si>
  <si>
    <t>Data not available</t>
  </si>
  <si>
    <t>Row Labels</t>
  </si>
  <si>
    <t>Grand Total</t>
  </si>
  <si>
    <t xml:space="preserve">May </t>
  </si>
  <si>
    <t>Motorcycles (2019)</t>
  </si>
  <si>
    <t>Motorcycles (2020)</t>
  </si>
  <si>
    <t>Mopeds (2019)</t>
  </si>
  <si>
    <t>Mopeds (2020)</t>
  </si>
  <si>
    <t>JANUARY - JUNE 2020</t>
  </si>
  <si>
    <t>CHART 02 - MOTORCYCLE REGISTRATIONS IN KEY EUROPEAN MARKETS (ELECTRIC)</t>
  </si>
  <si>
    <t>CHART 01 - MOTORCYCLE REGISTRATIONS IN KEY EUROPEAN MARKETS (ALL POWERTRANS)</t>
  </si>
  <si>
    <t>CHART 03 - MOPED REGISTRATIONS IN KEY EUROPEAN MARKETS (ALL POWERTRANS)</t>
  </si>
  <si>
    <t>CHART 04 - MOPED REGISTRATIONS IN KEY EUROPEAN MARKETS (ELECTRIC)</t>
  </si>
  <si>
    <t>MOTORCYCLE REGISTRATIONS IN KEY EUROPEAN MARKETS (ALL POWERTRAINS)</t>
  </si>
  <si>
    <t>MOTORCYCLE REGISTRATIONS IN KEY EUROPEAN MARKETS (ELECTRIC)</t>
  </si>
  <si>
    <t>MOPED REGISTRATIONS IN KEY EUROPEAN MARKETS (ALL POWERTRAINS)</t>
  </si>
  <si>
    <t>Chart 01 - Motorcycle registrations in key European markets (all powertrans)</t>
  </si>
  <si>
    <t>Chart 02 - Motorcycle registrations in key European markets (electric)</t>
  </si>
  <si>
    <t>Chart 03 - Moped registrations in key European markets (all powertrans)</t>
  </si>
  <si>
    <t>Chart 04 - Moped registrations in key European markets (electric)</t>
  </si>
  <si>
    <t>Motorcycle registrations in key European markets (all powertrains)</t>
  </si>
  <si>
    <t>Motorcycle registrations in key European markets (electric)</t>
  </si>
  <si>
    <t>Moped registrations in key European markets (all powertrains)</t>
  </si>
  <si>
    <t>Moped registrations in key European markets (electric)</t>
  </si>
  <si>
    <t>MOPED REGISTRATIONS IN KEY EUROPEAN MARKETS (ELECTRIC)</t>
  </si>
  <si>
    <t>4 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</si>
</sst>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53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/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18" fillId="0" borderId="0" xfId="42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/>
    <xf numFmtId="3" fontId="1" fillId="2" borderId="1" xfId="0" applyNumberFormat="1" applyFont="1" applyFill="1" applyBorder="1"/>
    <xf numFmtId="165" fontId="1" fillId="2" borderId="1" xfId="0" applyNumberFormat="1" applyFont="1" applyFill="1" applyBorder="1"/>
    <xf numFmtId="0" fontId="0" fillId="2" borderId="1" xfId="0" applyFont="1" applyFill="1" applyBorder="1" applyAlignment="1">
      <alignment horizontal="right" vertical="center"/>
    </xf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0" xfId="0" applyFont="1"/>
    <xf numFmtId="0" fontId="0" fillId="0" borderId="0" xfId="0" applyFont="1" applyAlignment="1">
      <alignment vertical="center"/>
    </xf>
    <xf numFmtId="3" fontId="0" fillId="0" borderId="0" xfId="0" applyNumberFormat="1"/>
    <xf numFmtId="0" fontId="1" fillId="35" borderId="1" xfId="0" applyFont="1" applyFill="1" applyBorder="1" applyAlignment="1">
      <alignment horizontal="center" vertical="center" wrapText="1"/>
    </xf>
    <xf numFmtId="0" fontId="1" fillId="35" borderId="1" xfId="0" applyFont="1" applyFill="1" applyBorder="1" applyAlignment="1">
      <alignment horizontal="center" vertical="center"/>
    </xf>
    <xf numFmtId="3" fontId="1" fillId="34" borderId="11" xfId="0" applyNumberFormat="1" applyFont="1" applyFill="1" applyBorder="1" applyAlignment="1">
      <alignment horizontal="center"/>
    </xf>
    <xf numFmtId="3" fontId="1" fillId="34" borderId="12" xfId="0" applyNumberFormat="1" applyFont="1" applyFill="1" applyBorder="1" applyAlignment="1">
      <alignment horizontal="center"/>
    </xf>
  </cellXfs>
  <cellStyles count="3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49" builtinId="9" hidden="1"/>
    <cellStyle name="Followed Hyperlink" xfId="350" builtinId="9" hidden="1"/>
    <cellStyle name="Followed Hyperlink" xfId="351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352" xr:uid="{DEBDD309-A5B7-4696-9431-40511ACEAE35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pivotCacheDefinition" Target="pivotCache/pivotCacheDefinition6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[Market data - January - June 2020.xlsx]Chart - MC - All!PivotTable4</c:name>
    <c:fmtId val="0"/>
  </c:pivotSource>
  <c:chart>
    <c:autoTitleDeleted val="0"/>
    <c:pivotFmts>
      <c:pivotFmt>
        <c:idx val="0"/>
        <c:spPr>
          <a:solidFill>
            <a:schemeClr val="bg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- MC - All'!$B$4</c:f>
              <c:strCache>
                <c:ptCount val="1"/>
                <c:pt idx="0">
                  <c:v>Motorcycles (2019)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- MC - All'!$A$5:$A$11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'Chart - MC - All'!$B$5:$B$11</c:f>
              <c:numCache>
                <c:formatCode>#,##0</c:formatCode>
                <c:ptCount val="6"/>
                <c:pt idx="0">
                  <c:v>45195</c:v>
                </c:pt>
                <c:pt idx="1">
                  <c:v>56681</c:v>
                </c:pt>
                <c:pt idx="2">
                  <c:v>104719</c:v>
                </c:pt>
                <c:pt idx="3">
                  <c:v>96736</c:v>
                </c:pt>
                <c:pt idx="4">
                  <c:v>98989</c:v>
                </c:pt>
                <c:pt idx="5">
                  <c:v>98050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4-4D4D-8894-DDBDB233F2C4}"/>
            </c:ext>
          </c:extLst>
        </c:ser>
        <c:ser>
          <c:idx val="1"/>
          <c:order val="1"/>
          <c:tx>
            <c:strRef>
              <c:f>'Chart - MC - All'!$C$4</c:f>
              <c:strCache>
                <c:ptCount val="1"/>
                <c:pt idx="0">
                  <c:v>Motorcycles (2020)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- MC - All'!$A$5:$A$11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'Chart - MC - All'!$C$5:$C$11</c:f>
              <c:numCache>
                <c:formatCode>#,##0</c:formatCode>
                <c:ptCount val="6"/>
                <c:pt idx="0">
                  <c:v>52289</c:v>
                </c:pt>
                <c:pt idx="1">
                  <c:v>64395</c:v>
                </c:pt>
                <c:pt idx="2">
                  <c:v>63264</c:v>
                </c:pt>
                <c:pt idx="3">
                  <c:v>24245</c:v>
                </c:pt>
                <c:pt idx="4">
                  <c:v>82727</c:v>
                </c:pt>
                <c:pt idx="5">
                  <c:v>126292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74-4D4D-8894-DDBDB233F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747039"/>
        <c:axId val="541524239"/>
      </c:barChart>
      <c:catAx>
        <c:axId val="97747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524239"/>
        <c:crosses val="autoZero"/>
        <c:auto val="1"/>
        <c:lblAlgn val="ctr"/>
        <c:lblOffset val="100"/>
        <c:noMultiLvlLbl val="0"/>
      </c:catAx>
      <c:valAx>
        <c:axId val="541524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747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[Market data - January - June 2020.xlsx]Chart - MC - Electric!PivotTable5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bg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- MC - Electric'!$B$4</c:f>
              <c:strCache>
                <c:ptCount val="1"/>
                <c:pt idx="0">
                  <c:v>Motorcycles (2019)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- MC - Electric'!$A$5:$A$11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'Chart - MC - Electric'!$B$5:$B$11</c:f>
              <c:numCache>
                <c:formatCode>#,##0</c:formatCode>
                <c:ptCount val="6"/>
                <c:pt idx="0">
                  <c:v>309</c:v>
                </c:pt>
                <c:pt idx="1">
                  <c:v>795</c:v>
                </c:pt>
                <c:pt idx="2">
                  <c:v>771</c:v>
                </c:pt>
                <c:pt idx="3">
                  <c:v>631</c:v>
                </c:pt>
                <c:pt idx="4">
                  <c:v>640</c:v>
                </c:pt>
                <c:pt idx="5">
                  <c:v>1672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AB-43D8-8C5E-6EA11D9DE515}"/>
            </c:ext>
          </c:extLst>
        </c:ser>
        <c:ser>
          <c:idx val="1"/>
          <c:order val="1"/>
          <c:tx>
            <c:strRef>
              <c:f>'Chart - MC - Electric'!$C$4</c:f>
              <c:strCache>
                <c:ptCount val="1"/>
                <c:pt idx="0">
                  <c:v>Motorcycles (2020)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- MC - Electric'!$A$5:$A$11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'Chart - MC - Electric'!$C$5:$C$11</c:f>
              <c:numCache>
                <c:formatCode>#,##0</c:formatCode>
                <c:ptCount val="6"/>
                <c:pt idx="0">
                  <c:v>614</c:v>
                </c:pt>
                <c:pt idx="1">
                  <c:v>1067</c:v>
                </c:pt>
                <c:pt idx="2">
                  <c:v>1326</c:v>
                </c:pt>
                <c:pt idx="3">
                  <c:v>387</c:v>
                </c:pt>
                <c:pt idx="4">
                  <c:v>2428</c:v>
                </c:pt>
                <c:pt idx="5">
                  <c:v>1262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AB-43D8-8C5E-6EA11D9DE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747039"/>
        <c:axId val="541524239"/>
      </c:barChart>
      <c:catAx>
        <c:axId val="97747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524239"/>
        <c:crosses val="autoZero"/>
        <c:auto val="1"/>
        <c:lblAlgn val="ctr"/>
        <c:lblOffset val="100"/>
        <c:noMultiLvlLbl val="0"/>
      </c:catAx>
      <c:valAx>
        <c:axId val="541524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747039"/>
        <c:crosses val="autoZero"/>
        <c:crossBetween val="between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[Market data - January - June 2020.xlsx]Chart - MP - All!PivotTable2</c:name>
    <c:fmtId val="9"/>
  </c:pivotSource>
  <c:chart>
    <c:autoTitleDeleted val="0"/>
    <c:pivotFmts>
      <c:pivotFmt>
        <c:idx val="0"/>
        <c:spPr>
          <a:solidFill>
            <a:schemeClr val="bg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- MP - All'!$B$4</c:f>
              <c:strCache>
                <c:ptCount val="1"/>
                <c:pt idx="0">
                  <c:v>Mopeds (2019)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- MP - All'!$A$5:$A$11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'Chart - MP - All'!$B$5:$B$11</c:f>
              <c:numCache>
                <c:formatCode>#,##0</c:formatCode>
                <c:ptCount val="6"/>
                <c:pt idx="0">
                  <c:v>14235</c:v>
                </c:pt>
                <c:pt idx="1">
                  <c:v>15411</c:v>
                </c:pt>
                <c:pt idx="2">
                  <c:v>19237</c:v>
                </c:pt>
                <c:pt idx="3">
                  <c:v>20813</c:v>
                </c:pt>
                <c:pt idx="4">
                  <c:v>22897</c:v>
                </c:pt>
                <c:pt idx="5">
                  <c:v>26257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A-4D1F-B2CA-79B39F179EC2}"/>
            </c:ext>
          </c:extLst>
        </c:ser>
        <c:ser>
          <c:idx val="1"/>
          <c:order val="1"/>
          <c:tx>
            <c:strRef>
              <c:f>'Chart - MP - All'!$C$4</c:f>
              <c:strCache>
                <c:ptCount val="1"/>
                <c:pt idx="0">
                  <c:v>Mopeds (2020)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- MP - All'!$A$5:$A$11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'Chart - MP - All'!$C$5:$C$11</c:f>
              <c:numCache>
                <c:formatCode>#,##0</c:formatCode>
                <c:ptCount val="6"/>
                <c:pt idx="0">
                  <c:v>17214</c:v>
                </c:pt>
                <c:pt idx="1">
                  <c:v>16415</c:v>
                </c:pt>
                <c:pt idx="2">
                  <c:v>12299</c:v>
                </c:pt>
                <c:pt idx="3">
                  <c:v>9701</c:v>
                </c:pt>
                <c:pt idx="4">
                  <c:v>22494</c:v>
                </c:pt>
                <c:pt idx="5">
                  <c:v>32490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FA-4D1F-B2CA-79B39F179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9819919"/>
        <c:axId val="541530479"/>
      </c:barChart>
      <c:catAx>
        <c:axId val="639819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530479"/>
        <c:crosses val="autoZero"/>
        <c:auto val="1"/>
        <c:lblAlgn val="ctr"/>
        <c:lblOffset val="100"/>
        <c:noMultiLvlLbl val="0"/>
      </c:catAx>
      <c:valAx>
        <c:axId val="541530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819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[Market data - January - June 2020.xlsx]Chart - MP - Elec!PivotTable7</c:name>
    <c:fmtId val="1"/>
  </c:pivotSource>
  <c:chart>
    <c:autoTitleDeleted val="0"/>
    <c:pivotFmts>
      <c:pivotFmt>
        <c:idx val="0"/>
        <c:spPr>
          <a:solidFill>
            <a:schemeClr val="bg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- MP - Elec'!$B$4</c:f>
              <c:strCache>
                <c:ptCount val="1"/>
                <c:pt idx="0">
                  <c:v>Mopeds (2020)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- MP - Elec'!$A$5:$A$11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'Chart - MP - Elec'!$B$5:$B$11</c:f>
              <c:numCache>
                <c:formatCode>#,##0</c:formatCode>
                <c:ptCount val="6"/>
                <c:pt idx="0">
                  <c:v>4672</c:v>
                </c:pt>
                <c:pt idx="1">
                  <c:v>4128</c:v>
                </c:pt>
                <c:pt idx="2">
                  <c:v>3142</c:v>
                </c:pt>
                <c:pt idx="3">
                  <c:v>2158</c:v>
                </c:pt>
                <c:pt idx="4">
                  <c:v>4146</c:v>
                </c:pt>
                <c:pt idx="5">
                  <c:v>6445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6-461D-9BF5-F138B59B52DB}"/>
            </c:ext>
          </c:extLst>
        </c:ser>
        <c:ser>
          <c:idx val="1"/>
          <c:order val="1"/>
          <c:tx>
            <c:strRef>
              <c:f>'Chart - MP - Elec'!$C$4</c:f>
              <c:strCache>
                <c:ptCount val="1"/>
                <c:pt idx="0">
                  <c:v>Mopeds (2019)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- MP - Elec'!$A$5:$A$11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'Chart - MP - Elec'!$C$5:$C$11</c:f>
              <c:numCache>
                <c:formatCode>#,##0</c:formatCode>
                <c:ptCount val="6"/>
                <c:pt idx="0">
                  <c:v>3247</c:v>
                </c:pt>
                <c:pt idx="1">
                  <c:v>3378</c:v>
                </c:pt>
                <c:pt idx="2">
                  <c:v>3819</c:v>
                </c:pt>
                <c:pt idx="3">
                  <c:v>3998</c:v>
                </c:pt>
                <c:pt idx="4">
                  <c:v>4629</c:v>
                </c:pt>
                <c:pt idx="5">
                  <c:v>6113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86-461D-9BF5-F138B59B5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9811119"/>
        <c:axId val="356245343"/>
      </c:barChart>
      <c:catAx>
        <c:axId val="639811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245343"/>
        <c:crosses val="autoZero"/>
        <c:auto val="1"/>
        <c:lblAlgn val="ctr"/>
        <c:lblOffset val="100"/>
        <c:noMultiLvlLbl val="0"/>
      </c:catAx>
      <c:valAx>
        <c:axId val="356245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811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922020</xdr:colOff>
      <xdr:row>0</xdr:row>
      <xdr:rowOff>7620</xdr:rowOff>
    </xdr:from>
    <xdr:to>
      <xdr:col>9</xdr:col>
      <xdr:colOff>821520</xdr:colOff>
      <xdr:row>21</xdr:row>
      <xdr:rowOff>52890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D786ED-D37E-40D9-8C39-DD9B689C7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518160</xdr:colOff>
      <xdr:row>0</xdr:row>
      <xdr:rowOff>0</xdr:rowOff>
    </xdr:from>
    <xdr:to>
      <xdr:col>9</xdr:col>
      <xdr:colOff>417660</xdr:colOff>
      <xdr:row>21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48DFF5-C71F-42EB-AEF8-AC00E3484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480060</xdr:colOff>
      <xdr:row>0</xdr:row>
      <xdr:rowOff>0</xdr:rowOff>
    </xdr:from>
    <xdr:to>
      <xdr:col>9</xdr:col>
      <xdr:colOff>379560</xdr:colOff>
      <xdr:row>21</xdr:row>
      <xdr:rowOff>37650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452B9F1-F88F-4099-9E55-045AC7E50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0</xdr:row>
      <xdr:rowOff>0</xdr:rowOff>
    </xdr:from>
    <xdr:to>
      <xdr:col>8</xdr:col>
      <xdr:colOff>1316820</xdr:colOff>
      <xdr:row>21</xdr:row>
      <xdr:rowOff>37650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4B9650-6AC5-4C98-857D-611BFF920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utile%20jan-jun%202020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utile%20jan-jun%202020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aria Balloni" refreshedDate="44034.76040324074" createdVersion="6" refreshedVersion="6" minRefreshableVersion="3" recordCount="12" xr:uid="{F27ABAA5-7E59-4E47-96EE-898943FE89FF}">
  <cacheSource type="worksheet">
    <worksheetSource ref="A1:E13" sheet="Feuil4" r:id="rId2"/>
  </cacheSource>
  <cacheFields count="5">
    <cacheField name="Month" numFmtId="0">
      <sharedItems count="6">
        <s v="January"/>
        <s v="February"/>
        <s v="March"/>
        <s v="April"/>
        <s v="May"/>
        <s v="June"/>
      </sharedItems>
    </cacheField>
    <cacheField name="Year" numFmtId="0">
      <sharedItems containsSemiMixedTypes="0" containsString="0" containsNumber="1" containsInteger="1" minValue="2019" maxValue="2020" count="2">
        <n v="2019"/>
        <n v="2020"/>
      </sharedItems>
    </cacheField>
    <cacheField name="Mopeds" numFmtId="0">
      <sharedItems containsSemiMixedTypes="0" containsString="0" containsNumber="1" containsInteger="1" minValue="9843" maxValue="33230"/>
    </cacheField>
    <cacheField name="Motorcycles" numFmtId="0">
      <sharedItems containsSemiMixedTypes="0" containsString="0" containsNumber="1" containsInteger="1" minValue="26556" maxValue="132238"/>
    </cacheField>
    <cacheField name="Quadricycles" numFmtId="0">
      <sharedItems containsSemiMixedTypes="0" containsString="0" containsNumber="1" containsInteger="1" minValue="1122" maxValue="48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aria Balloni" refreshedDate="44034.751002314813" createdVersion="6" refreshedVersion="6" minRefreshableVersion="3" recordCount="12" xr:uid="{F78082B7-1E6E-47A1-8A40-3FCE183E217D}">
  <cacheSource type="worksheet">
    <worksheetSource ref="A1:E13" sheet="Electric vehicles jan - jun 20" r:id="rId2"/>
  </cacheSource>
  <cacheFields count="5">
    <cacheField name="Étiquettes de lignes" numFmtId="0">
      <sharedItems count="6">
        <s v="January"/>
        <s v="February"/>
        <s v="March"/>
        <s v="April"/>
        <s v="May"/>
        <s v="June"/>
      </sharedItems>
    </cacheField>
    <cacheField name="Year" numFmtId="0">
      <sharedItems containsSemiMixedTypes="0" containsString="0" containsNumber="1" containsInteger="1" minValue="2019" maxValue="2020" count="2">
        <n v="2019"/>
        <n v="2020"/>
      </sharedItems>
    </cacheField>
    <cacheField name="Mopeds" numFmtId="0">
      <sharedItems containsSemiMixedTypes="0" containsString="0" containsNumber="1" containsInteger="1" minValue="2207" maxValue="6613"/>
    </cacheField>
    <cacheField name="Motorcycles" numFmtId="0">
      <sharedItems containsSemiMixedTypes="0" containsString="0" containsNumber="1" containsInteger="1" minValue="332" maxValue="2495"/>
    </cacheField>
    <cacheField name="Quadricycles" numFmtId="0">
      <sharedItems containsSemiMixedTypes="0" containsString="0" containsNumber="1" containsInteger="1" minValue="71" maxValue="2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nuel Ordonez" refreshedDate="44046.537606481485" createdVersion="6" refreshedVersion="6" minRefreshableVersion="3" recordCount="36" xr:uid="{4585D8E0-182C-427A-9CB4-F4256F5B2091}">
  <cacheSource type="worksheet">
    <worksheetSource ref="A4:D40" sheet="MP - All"/>
  </cacheSource>
  <cacheFields count="4">
    <cacheField name="COUNTRY" numFmtId="0">
      <sharedItems/>
    </cacheField>
    <cacheField name="Month" numFmtId="0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</cacheField>
    <cacheField name="Mopeds_x000a_(2019)" numFmtId="3">
      <sharedItems containsSemiMixedTypes="0" containsString="0" containsNumber="1" containsInteger="1" minValue="702" maxValue="8927"/>
    </cacheField>
    <cacheField name="Mopeds_x000a_(2020)" numFmtId="3">
      <sharedItems containsSemiMixedTypes="0" containsString="0" containsNumber="1" containsInteger="1" minValue="55" maxValue="124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nuel Ordonez" refreshedDate="44046.628943634256" createdVersion="6" refreshedVersion="6" minRefreshableVersion="3" recordCount="30" xr:uid="{3AB58A32-34D9-4EB1-B0E6-713D02D99E03}">
  <cacheSource type="worksheet">
    <worksheetSource ref="A4:D34" sheet="MC - All"/>
  </cacheSource>
  <cacheFields count="4">
    <cacheField name="COUNTRY" numFmtId="0">
      <sharedItems/>
    </cacheField>
    <cacheField name="Month" numFmtId="0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</cacheField>
    <cacheField name="Motorcycles_x000a_(2019)" numFmtId="3">
      <sharedItems containsSemiMixedTypes="0" containsString="0" containsNumber="1" containsInteger="1" minValue="4146" maxValue="28616"/>
    </cacheField>
    <cacheField name="Motorcycles_x000a_(2020)" numFmtId="3">
      <sharedItems containsSemiMixedTypes="0" containsString="0" containsNumber="1" containsInteger="1" minValue="535" maxValue="390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nuel Ordonez" refreshedDate="44046.629143981481" createdVersion="6" refreshedVersion="6" minRefreshableVersion="3" recordCount="30" xr:uid="{E4B8097E-B55B-485D-90FF-604033826FF7}">
  <cacheSource type="worksheet">
    <worksheetSource ref="A4:D34" sheet="MC - Electric"/>
  </cacheSource>
  <cacheFields count="4">
    <cacheField name="Country" numFmtId="0">
      <sharedItems/>
    </cacheField>
    <cacheField name="Month" numFmtId="0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</cacheField>
    <cacheField name="Motorcycles_x000a_2019" numFmtId="3">
      <sharedItems containsSemiMixedTypes="0" containsString="0" containsNumber="1" containsInteger="1" minValue="4" maxValue="1171"/>
    </cacheField>
    <cacheField name="Motorcycles_x000a_2020" numFmtId="3">
      <sharedItems containsSemiMixedTypes="0" containsString="0" containsNumber="1" containsInteger="1" minValue="12" maxValue="125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nuel Ordonez" refreshedDate="44046.631021759262" createdVersion="6" refreshedVersion="6" minRefreshableVersion="3" recordCount="36" xr:uid="{2DE80D9C-1436-4FD1-9831-DAF982C0DB61}">
  <cacheSource type="worksheet">
    <worksheetSource ref="A4:D40" sheet="MP - Electric"/>
  </cacheSource>
  <cacheFields count="4">
    <cacheField name="Country" numFmtId="0">
      <sharedItems/>
    </cacheField>
    <cacheField name="Month" numFmtId="0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</cacheField>
    <cacheField name="Mopeds_x000a_2019" numFmtId="0">
      <sharedItems containsString="0" containsBlank="1" containsNumber="1" containsInteger="1" minValue="143" maxValue="2250"/>
    </cacheField>
    <cacheField name="Mopeds_x000a_2020" numFmtId="0">
      <sharedItems containsString="0" containsBlank="1" containsNumber="1" containsInteger="1" minValue="15" maxValue="23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n v="14595"/>
    <n v="47284"/>
    <n v="2519"/>
  </r>
  <r>
    <x v="1"/>
    <x v="0"/>
    <n v="15738"/>
    <n v="60100"/>
    <n v="2669"/>
  </r>
  <r>
    <x v="2"/>
    <x v="0"/>
    <n v="19768"/>
    <n v="109860"/>
    <n v="3020"/>
  </r>
  <r>
    <x v="3"/>
    <x v="0"/>
    <n v="21384"/>
    <n v="101532"/>
    <n v="3144"/>
  </r>
  <r>
    <x v="4"/>
    <x v="0"/>
    <n v="23383"/>
    <n v="103484"/>
    <n v="3160"/>
  </r>
  <r>
    <x v="5"/>
    <x v="0"/>
    <n v="26784"/>
    <n v="102182"/>
    <n v="3039"/>
  </r>
  <r>
    <x v="0"/>
    <x v="1"/>
    <n v="17612"/>
    <n v="54981"/>
    <n v="2643"/>
  </r>
  <r>
    <x v="1"/>
    <x v="1"/>
    <n v="16742"/>
    <n v="67437"/>
    <n v="2751"/>
  </r>
  <r>
    <x v="2"/>
    <x v="1"/>
    <n v="12804"/>
    <n v="66792"/>
    <n v="1846"/>
  </r>
  <r>
    <x v="3"/>
    <x v="1"/>
    <n v="9843"/>
    <n v="26556"/>
    <n v="1122"/>
  </r>
  <r>
    <x v="4"/>
    <x v="1"/>
    <n v="22866"/>
    <n v="87052"/>
    <n v="3308"/>
  </r>
  <r>
    <x v="5"/>
    <x v="1"/>
    <n v="33230"/>
    <n v="132238"/>
    <n v="487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n v="3270"/>
    <n v="332"/>
    <n v="194"/>
  </r>
  <r>
    <x v="1"/>
    <x v="0"/>
    <n v="3408"/>
    <n v="836"/>
    <n v="155"/>
  </r>
  <r>
    <x v="2"/>
    <x v="0"/>
    <n v="3908"/>
    <n v="816"/>
    <n v="179"/>
  </r>
  <r>
    <x v="3"/>
    <x v="0"/>
    <n v="4130"/>
    <n v="686"/>
    <n v="190"/>
  </r>
  <r>
    <x v="4"/>
    <x v="0"/>
    <n v="4685"/>
    <n v="696"/>
    <n v="178"/>
  </r>
  <r>
    <x v="5"/>
    <x v="0"/>
    <n v="6190"/>
    <n v="1710"/>
    <n v="170"/>
  </r>
  <r>
    <x v="0"/>
    <x v="1"/>
    <n v="4739"/>
    <n v="673"/>
    <n v="163"/>
  </r>
  <r>
    <x v="1"/>
    <x v="1"/>
    <n v="4187"/>
    <n v="1127"/>
    <n v="168"/>
  </r>
  <r>
    <x v="2"/>
    <x v="1"/>
    <n v="3263"/>
    <n v="1365"/>
    <n v="106"/>
  </r>
  <r>
    <x v="3"/>
    <x v="1"/>
    <n v="2207"/>
    <n v="426"/>
    <n v="71"/>
  </r>
  <r>
    <x v="4"/>
    <x v="1"/>
    <n v="4239"/>
    <n v="2495"/>
    <n v="188"/>
  </r>
  <r>
    <x v="5"/>
    <x v="1"/>
    <n v="6613"/>
    <n v="1314"/>
    <n v="27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s v="Belgium"/>
    <x v="0"/>
    <n v="1603"/>
    <n v="1688"/>
  </r>
  <r>
    <s v="Belgium"/>
    <x v="1"/>
    <n v="1556"/>
    <n v="1752"/>
  </r>
  <r>
    <s v="Belgium"/>
    <x v="2"/>
    <n v="1527"/>
    <n v="1469"/>
  </r>
  <r>
    <s v="Belgium"/>
    <x v="3"/>
    <n v="2273"/>
    <n v="956"/>
  </r>
  <r>
    <s v="Belgium"/>
    <x v="4"/>
    <n v="2817"/>
    <n v="2354"/>
  </r>
  <r>
    <s v="Belgium"/>
    <x v="5"/>
    <n v="3367"/>
    <n v="3690"/>
  </r>
  <r>
    <s v="France"/>
    <x v="0"/>
    <n v="5170"/>
    <n v="5876"/>
  </r>
  <r>
    <s v="France"/>
    <x v="1"/>
    <n v="5783"/>
    <n v="5500"/>
  </r>
  <r>
    <s v="France"/>
    <x v="2"/>
    <n v="7044"/>
    <n v="3526"/>
  </r>
  <r>
    <s v="France"/>
    <x v="3"/>
    <n v="6932"/>
    <n v="1499"/>
  </r>
  <r>
    <s v="France"/>
    <x v="4"/>
    <n v="7374"/>
    <n v="7419"/>
  </r>
  <r>
    <s v="France"/>
    <x v="5"/>
    <n v="8927"/>
    <n v="12484"/>
  </r>
  <r>
    <s v="Germany"/>
    <x v="0"/>
    <n v="702"/>
    <n v="1001"/>
  </r>
  <r>
    <s v="Germany"/>
    <x v="1"/>
    <n v="1728"/>
    <n v="1679"/>
  </r>
  <r>
    <s v="Germany"/>
    <x v="2"/>
    <n v="2705"/>
    <n v="1342"/>
  </r>
  <r>
    <s v="Germany"/>
    <x v="3"/>
    <n v="3154"/>
    <n v="1307"/>
  </r>
  <r>
    <s v="Germany"/>
    <x v="4"/>
    <n v="3066"/>
    <n v="2217"/>
  </r>
  <r>
    <s v="Germany"/>
    <x v="5"/>
    <n v="3268"/>
    <n v="2119"/>
  </r>
  <r>
    <s v="Italy"/>
    <x v="0"/>
    <n v="1227"/>
    <n v="2159"/>
  </r>
  <r>
    <s v="Italy"/>
    <x v="1"/>
    <n v="1146"/>
    <n v="1810"/>
  </r>
  <r>
    <s v="Italy"/>
    <x v="2"/>
    <n v="1469"/>
    <n v="589"/>
  </r>
  <r>
    <s v="Italy"/>
    <x v="3"/>
    <n v="1775"/>
    <n v="55"/>
  </r>
  <r>
    <s v="Italy"/>
    <x v="4"/>
    <n v="1895"/>
    <n v="1410"/>
  </r>
  <r>
    <s v="Italy"/>
    <x v="5"/>
    <n v="2378"/>
    <n v="2646"/>
  </r>
  <r>
    <s v="Netherlands"/>
    <x v="0"/>
    <n v="3961"/>
    <n v="4472"/>
  </r>
  <r>
    <s v="Netherlands"/>
    <x v="1"/>
    <n v="3915"/>
    <n v="3898"/>
  </r>
  <r>
    <s v="Netherlands"/>
    <x v="2"/>
    <n v="5273"/>
    <n v="4029"/>
  </r>
  <r>
    <s v="Netherlands"/>
    <x v="3"/>
    <n v="5332"/>
    <n v="5788"/>
  </r>
  <r>
    <s v="Netherlands"/>
    <x v="4"/>
    <n v="6337"/>
    <n v="8293"/>
  </r>
  <r>
    <s v="Netherlands"/>
    <x v="5"/>
    <n v="6501"/>
    <n v="9847"/>
  </r>
  <r>
    <s v="Spain"/>
    <x v="0"/>
    <n v="1572"/>
    <n v="2018"/>
  </r>
  <r>
    <s v="Spain"/>
    <x v="1"/>
    <n v="1283"/>
    <n v="1776"/>
  </r>
  <r>
    <s v="Spain"/>
    <x v="2"/>
    <n v="1219"/>
    <n v="1344"/>
  </r>
  <r>
    <s v="Spain"/>
    <x v="3"/>
    <n v="1347"/>
    <n v="96"/>
  </r>
  <r>
    <s v="Spain"/>
    <x v="4"/>
    <n v="1408"/>
    <n v="801"/>
  </r>
  <r>
    <s v="Spain"/>
    <x v="5"/>
    <n v="1816"/>
    <n v="1704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France"/>
    <x v="0"/>
    <n v="10376"/>
    <n v="12837"/>
  </r>
  <r>
    <s v="France"/>
    <x v="1"/>
    <n v="12795"/>
    <n v="15602"/>
  </r>
  <r>
    <s v="France"/>
    <x v="2"/>
    <n v="20842"/>
    <n v="10400"/>
  </r>
  <r>
    <s v="France"/>
    <x v="3"/>
    <n v="21816"/>
    <n v="3666"/>
  </r>
  <r>
    <s v="France"/>
    <x v="4"/>
    <n v="22145"/>
    <n v="18677"/>
  </r>
  <r>
    <s v="France"/>
    <x v="5"/>
    <n v="22086"/>
    <n v="29911"/>
  </r>
  <r>
    <s v="Germany"/>
    <x v="0"/>
    <n v="4384"/>
    <n v="6819"/>
  </r>
  <r>
    <s v="Germany"/>
    <x v="1"/>
    <n v="12620"/>
    <n v="13377"/>
  </r>
  <r>
    <s v="Germany"/>
    <x v="2"/>
    <n v="27451"/>
    <n v="23063"/>
  </r>
  <r>
    <s v="Germany"/>
    <x v="3"/>
    <n v="23999"/>
    <n v="17754"/>
  </r>
  <r>
    <s v="Germany"/>
    <x v="4"/>
    <n v="20042"/>
    <n v="24664"/>
  </r>
  <r>
    <s v="Germany"/>
    <x v="5"/>
    <n v="17484"/>
    <n v="25957"/>
  </r>
  <r>
    <s v="Italy"/>
    <x v="0"/>
    <n v="13589"/>
    <n v="14350"/>
  </r>
  <r>
    <s v="Italy"/>
    <x v="1"/>
    <n v="16233"/>
    <n v="18143"/>
  </r>
  <r>
    <s v="Italy"/>
    <x v="2"/>
    <n v="25129"/>
    <n v="8519"/>
  </r>
  <r>
    <s v="Italy"/>
    <x v="3"/>
    <n v="26907"/>
    <n v="810"/>
  </r>
  <r>
    <s v="Italy"/>
    <x v="4"/>
    <n v="28616"/>
    <n v="25670"/>
  </r>
  <r>
    <s v="Italy"/>
    <x v="5"/>
    <n v="28482"/>
    <n v="39015"/>
  </r>
  <r>
    <s v="Spain"/>
    <x v="0"/>
    <n v="11230"/>
    <n v="12535"/>
  </r>
  <r>
    <s v="Spain"/>
    <x v="1"/>
    <n v="10887"/>
    <n v="12993"/>
  </r>
  <r>
    <s v="Spain"/>
    <x v="2"/>
    <n v="15149"/>
    <n v="8717"/>
  </r>
  <r>
    <s v="Spain"/>
    <x v="3"/>
    <n v="14768"/>
    <n v="535"/>
  </r>
  <r>
    <s v="Spain"/>
    <x v="4"/>
    <n v="17805"/>
    <n v="8698"/>
  </r>
  <r>
    <s v="Spain"/>
    <x v="5"/>
    <n v="18882"/>
    <n v="18790"/>
  </r>
  <r>
    <s v="UK"/>
    <x v="0"/>
    <n v="5616"/>
    <n v="5748"/>
  </r>
  <r>
    <s v="UK"/>
    <x v="1"/>
    <n v="4146"/>
    <n v="4280"/>
  </r>
  <r>
    <s v="UK"/>
    <x v="2"/>
    <n v="16148"/>
    <n v="12565"/>
  </r>
  <r>
    <s v="UK"/>
    <x v="3"/>
    <n v="9246"/>
    <n v="1480"/>
  </r>
  <r>
    <s v="UK"/>
    <x v="4"/>
    <n v="10381"/>
    <n v="5018"/>
  </r>
  <r>
    <s v="UK"/>
    <x v="5"/>
    <n v="11116"/>
    <n v="12619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France"/>
    <x v="0"/>
    <n v="114"/>
    <n v="227"/>
  </r>
  <r>
    <s v="France"/>
    <x v="1"/>
    <n v="221"/>
    <n v="246"/>
  </r>
  <r>
    <s v="France"/>
    <x v="2"/>
    <n v="246"/>
    <n v="180"/>
  </r>
  <r>
    <s v="France"/>
    <x v="3"/>
    <n v="210"/>
    <n v="80"/>
  </r>
  <r>
    <s v="France"/>
    <x v="4"/>
    <n v="196"/>
    <n v="243"/>
  </r>
  <r>
    <s v="France"/>
    <x v="5"/>
    <n v="166"/>
    <n v="364"/>
  </r>
  <r>
    <s v="Germany"/>
    <x v="0"/>
    <n v="54"/>
    <n v="62"/>
  </r>
  <r>
    <s v="Germany"/>
    <x v="1"/>
    <n v="279"/>
    <n v="109"/>
  </r>
  <r>
    <s v="Germany"/>
    <x v="2"/>
    <n v="172"/>
    <n v="155"/>
  </r>
  <r>
    <s v="Germany"/>
    <x v="3"/>
    <n v="198"/>
    <n v="153"/>
  </r>
  <r>
    <s v="Germany"/>
    <x v="4"/>
    <n v="170"/>
    <n v="212"/>
  </r>
  <r>
    <s v="Germany"/>
    <x v="5"/>
    <n v="134"/>
    <n v="354"/>
  </r>
  <r>
    <s v="Italy"/>
    <x v="0"/>
    <n v="33"/>
    <n v="134"/>
  </r>
  <r>
    <s v="Italy"/>
    <x v="1"/>
    <n v="150"/>
    <n v="164"/>
  </r>
  <r>
    <s v="Italy"/>
    <x v="2"/>
    <n v="66"/>
    <n v="109"/>
  </r>
  <r>
    <s v="Italy"/>
    <x v="3"/>
    <n v="120"/>
    <n v="12"/>
  </r>
  <r>
    <s v="Italy"/>
    <x v="4"/>
    <n v="163"/>
    <n v="697"/>
  </r>
  <r>
    <s v="Italy"/>
    <x v="5"/>
    <n v="136"/>
    <n v="231"/>
  </r>
  <r>
    <s v="Spain"/>
    <x v="0"/>
    <n v="100"/>
    <n v="155"/>
  </r>
  <r>
    <s v="Spain"/>
    <x v="1"/>
    <n v="141"/>
    <n v="520"/>
  </r>
  <r>
    <s v="Spain"/>
    <x v="2"/>
    <n v="250"/>
    <n v="807"/>
  </r>
  <r>
    <s v="Spain"/>
    <x v="3"/>
    <n v="75"/>
    <n v="123"/>
  </r>
  <r>
    <s v="Spain"/>
    <x v="4"/>
    <n v="84"/>
    <n v="1253"/>
  </r>
  <r>
    <s v="Spain"/>
    <x v="5"/>
    <n v="1171"/>
    <n v="237"/>
  </r>
  <r>
    <s v="UK"/>
    <x v="0"/>
    <n v="8"/>
    <n v="36"/>
  </r>
  <r>
    <s v="UK"/>
    <x v="1"/>
    <n v="4"/>
    <n v="28"/>
  </r>
  <r>
    <s v="UK"/>
    <x v="2"/>
    <n v="37"/>
    <n v="75"/>
  </r>
  <r>
    <s v="UK"/>
    <x v="3"/>
    <n v="28"/>
    <n v="19"/>
  </r>
  <r>
    <s v="UK"/>
    <x v="4"/>
    <n v="27"/>
    <n v="23"/>
  </r>
  <r>
    <s v="UK"/>
    <x v="5"/>
    <n v="65"/>
    <n v="76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s v="Belgium"/>
    <x v="0"/>
    <n v="924"/>
    <n v="881"/>
  </r>
  <r>
    <s v="Belgium"/>
    <x v="1"/>
    <n v="810"/>
    <n v="953"/>
  </r>
  <r>
    <s v="Belgium"/>
    <x v="2"/>
    <n v="743"/>
    <n v="887"/>
  </r>
  <r>
    <s v="Belgium"/>
    <x v="3"/>
    <n v="1291"/>
    <n v="636"/>
  </r>
  <r>
    <s v="Belgium"/>
    <x v="4"/>
    <n v="1789"/>
    <n v="1286"/>
  </r>
  <r>
    <s v="Belgium"/>
    <x v="5"/>
    <n v="2250"/>
    <n v="1878"/>
  </r>
  <r>
    <s v="France"/>
    <x v="0"/>
    <n v="999"/>
    <n v="770"/>
  </r>
  <r>
    <s v="France"/>
    <x v="1"/>
    <n v="1205"/>
    <n v="816"/>
  </r>
  <r>
    <s v="France"/>
    <x v="2"/>
    <n v="1522"/>
    <n v="576"/>
  </r>
  <r>
    <s v="France"/>
    <x v="3"/>
    <n v="856"/>
    <n v="276"/>
  </r>
  <r>
    <s v="France"/>
    <x v="4"/>
    <n v="1138"/>
    <n v="773"/>
  </r>
  <r>
    <s v="France"/>
    <x v="5"/>
    <n v="1655"/>
    <n v="1204"/>
  </r>
  <r>
    <s v="Germany"/>
    <x v="0"/>
    <m/>
    <m/>
  </r>
  <r>
    <s v="Germany"/>
    <x v="1"/>
    <m/>
    <m/>
  </r>
  <r>
    <s v="Germany"/>
    <x v="2"/>
    <m/>
    <m/>
  </r>
  <r>
    <s v="Germany"/>
    <x v="3"/>
    <m/>
    <m/>
  </r>
  <r>
    <s v="Germany"/>
    <x v="4"/>
    <m/>
    <m/>
  </r>
  <r>
    <s v="Germany"/>
    <x v="5"/>
    <m/>
    <m/>
  </r>
  <r>
    <s v="Italy"/>
    <x v="0"/>
    <n v="198"/>
    <n v="1080"/>
  </r>
  <r>
    <s v="Italy"/>
    <x v="1"/>
    <n v="176"/>
    <n v="632"/>
  </r>
  <r>
    <s v="Italy"/>
    <x v="2"/>
    <n v="143"/>
    <n v="112"/>
  </r>
  <r>
    <s v="Italy"/>
    <x v="3"/>
    <n v="316"/>
    <n v="15"/>
  </r>
  <r>
    <s v="Italy"/>
    <x v="4"/>
    <n v="238"/>
    <n v="257"/>
  </r>
  <r>
    <s v="Italy"/>
    <x v="5"/>
    <n v="387"/>
    <n v="427"/>
  </r>
  <r>
    <s v="Netherlands"/>
    <x v="0"/>
    <n v="663"/>
    <n v="1046"/>
  </r>
  <r>
    <s v="Netherlands"/>
    <x v="1"/>
    <n v="711"/>
    <n v="877"/>
  </r>
  <r>
    <s v="Netherlands"/>
    <x v="2"/>
    <n v="1182"/>
    <n v="754"/>
  </r>
  <r>
    <s v="Netherlands"/>
    <x v="3"/>
    <n v="1170"/>
    <n v="1205"/>
  </r>
  <r>
    <s v="Netherlands"/>
    <x v="4"/>
    <n v="1241"/>
    <n v="1541"/>
  </r>
  <r>
    <s v="Netherlands"/>
    <x v="5"/>
    <n v="1266"/>
    <n v="2314"/>
  </r>
  <r>
    <s v="Spain"/>
    <x v="0"/>
    <n v="463"/>
    <n v="895"/>
  </r>
  <r>
    <s v="Spain"/>
    <x v="1"/>
    <n v="476"/>
    <n v="850"/>
  </r>
  <r>
    <s v="Spain"/>
    <x v="2"/>
    <n v="229"/>
    <n v="813"/>
  </r>
  <r>
    <s v="Spain"/>
    <x v="3"/>
    <n v="365"/>
    <n v="26"/>
  </r>
  <r>
    <s v="Spain"/>
    <x v="4"/>
    <n v="223"/>
    <n v="289"/>
  </r>
  <r>
    <s v="Spain"/>
    <x v="5"/>
    <n v="555"/>
    <n v="6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9FC824-907C-4279-919F-D34BD1FE7E0A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10">
  <location ref="B2:E21" firstHeaderRow="0" firstDataRow="1" firstDataCol="1"/>
  <pivotFields count="5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  <pivotField dataField="1" showAll="0"/>
    <pivotField dataField="1" showAll="0"/>
  </pivotFields>
  <rowFields count="2">
    <field x="0"/>
    <field x="1"/>
  </rowFields>
  <rowItems count="19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Mopeds ICE + Electric" fld="2" baseField="0" baseItem="0"/>
    <dataField name="Motorcycles ICE + Electric" fld="3" baseField="0" baseItem="0"/>
    <dataField name="Quadricycles ICE + Electric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1165F9-18FC-4AB0-AD99-D6A3475D7CE4}" name="PivotTable4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4">
  <location ref="A4:C11" firstHeaderRow="0" firstDataRow="1" firstDataCol="1"/>
  <pivotFields count="4">
    <pivotField showAll="0"/>
    <pivotField axis="axisRow" showAll="0">
      <items count="7">
        <item n="January" x="0"/>
        <item n="February" x="1"/>
        <item n="March" x="2"/>
        <item n="April" x="3"/>
        <item n="May " x="4"/>
        <item n="June" x="5"/>
        <item t="default"/>
      </items>
    </pivotField>
    <pivotField dataField="1" numFmtId="3" showAll="0"/>
    <pivotField dataField="1" numFmtId="3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Motorcycles (2019)" fld="2" baseField="0" baseItem="0"/>
    <dataField name="Motorcycles (2020)" fld="3" baseField="0" baseItem="0"/>
  </dataFields>
  <formats count="1">
    <format dxfId="3">
      <pivotArea outline="0" collapsedLevelsAreSubtotals="1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C6685C-5B38-4660-8F02-3D6FFA1CEA58}" name="PivotTable5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A4:C11" firstHeaderRow="0" firstDataRow="1" firstDataCol="1"/>
  <pivotFields count="4">
    <pivotField showAll="0"/>
    <pivotField axis="axisRow" showAll="0">
      <items count="7">
        <item n="January" x="0"/>
        <item n="February" x="1"/>
        <item n="March" x="2"/>
        <item n="April" x="3"/>
        <item n="May" x="4"/>
        <item n="June" x="5"/>
        <item t="default"/>
      </items>
    </pivotField>
    <pivotField dataField="1" numFmtId="3" showAll="0"/>
    <pivotField dataField="1" numFmtId="3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Motorcycles (2019)" fld="2" baseField="0" baseItem="0"/>
    <dataField name="Motorcycles (2020)" fld="3" baseField="0" baseItem="0"/>
  </dataFields>
  <formats count="1">
    <format dxfId="2">
      <pivotArea outline="0" collapsedLevelsAreSubtotals="1" fieldPosition="0"/>
    </format>
  </formats>
  <chartFormats count="2">
    <chartFormat chart="1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C7BB82-55CF-48D4-91F8-2677E6BBD660}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0">
  <location ref="A4:C11" firstHeaderRow="0" firstDataRow="1" firstDataCol="1"/>
  <pivotFields count="4">
    <pivotField showAll="0"/>
    <pivotField axis="axisRow" showAll="0">
      <items count="7">
        <item n="January" x="0"/>
        <item n="February" x="1"/>
        <item n="March" x="2"/>
        <item n="April" x="3"/>
        <item n="May " x="4"/>
        <item n="June" x="5"/>
        <item t="default"/>
      </items>
    </pivotField>
    <pivotField dataField="1" numFmtId="3" showAll="0"/>
    <pivotField dataField="1" numFmtId="3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Mopeds (2019)" fld="2" baseField="0" baseItem="0"/>
    <dataField name="Mopeds (2020)" fld="3" baseField="0" baseItem="0"/>
  </dataFields>
  <formats count="1">
    <format dxfId="1">
      <pivotArea outline="0" collapsedLevelsAreSubtotals="1" fieldPosition="0"/>
    </format>
  </formats>
  <chartFormats count="8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7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7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7" format="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92A8E1-F1FD-4BC7-8421-802E91BD1D05}" name="PivotTable7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A4:C11" firstHeaderRow="0" firstDataRow="1" firstDataCol="1"/>
  <pivotFields count="4">
    <pivotField showAll="0"/>
    <pivotField axis="axisRow" showAll="0">
      <items count="7">
        <item n="January" x="0"/>
        <item n="February" x="1"/>
        <item n="March" x="2"/>
        <item n="April" x="3"/>
        <item n="May" x="4"/>
        <item n="June" x="5"/>
        <item t="default"/>
      </items>
    </pivotField>
    <pivotField dataField="1" showAll="0"/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Mopeds (2020)" fld="3" baseField="0" baseItem="0"/>
    <dataField name="Mopeds (2019)" fld="2" baseField="0" baseItem="0"/>
  </dataFields>
  <formats count="1">
    <format dxfId="0">
      <pivotArea outline="0" collapsedLevelsAreSubtotals="1" fieldPosition="0"/>
    </format>
  </format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22E4CA-60E2-445C-B469-07778586FFCE}" name="Tableau croisé dynamique8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2" rowHeaderCaption="Month">
  <location ref="A1:D20" firstHeaderRow="0" firstDataRow="1" firstDataCol="1"/>
  <pivotFields count="5">
    <pivotField name="Month" axis="axisRow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  <pivotField dataField="1" showAll="0"/>
    <pivotField dataField="1" showAll="0"/>
  </pivotFields>
  <rowFields count="2">
    <field x="0"/>
    <field x="1"/>
  </rowFields>
  <rowItems count="19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Electric Mopeds" fld="2" baseField="0" baseItem="0"/>
    <dataField name="Electric Motorcycles" fld="3" baseField="0" baseItem="0"/>
    <dataField name="Electric Quadricycle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7"/>
  <sheetViews>
    <sheetView showGridLines="0" tabSelected="1" zoomScaleNormal="100" workbookViewId="0"/>
  </sheetViews>
  <sheetFormatPr defaultColWidth="8.7109375" defaultRowHeight="15" x14ac:dyDescent="0.25"/>
  <cols>
    <col min="1" max="1" width="3.7109375" customWidth="1"/>
    <col min="2" max="2" width="15.140625" style="2" customWidth="1"/>
  </cols>
  <sheetData>
    <row r="2" spans="1:7" x14ac:dyDescent="0.25">
      <c r="B2" s="2" t="s">
        <v>17</v>
      </c>
    </row>
    <row r="3" spans="1:7" x14ac:dyDescent="0.25">
      <c r="B3" s="2" t="s">
        <v>19</v>
      </c>
    </row>
    <row r="5" spans="1:7" x14ac:dyDescent="0.25">
      <c r="B5" s="8" t="s">
        <v>54</v>
      </c>
    </row>
    <row r="7" spans="1:7" x14ac:dyDescent="0.25">
      <c r="B7" s="8" t="s">
        <v>55</v>
      </c>
    </row>
    <row r="9" spans="1:7" x14ac:dyDescent="0.25">
      <c r="B9" s="8" t="s">
        <v>56</v>
      </c>
    </row>
    <row r="11" spans="1:7" x14ac:dyDescent="0.25">
      <c r="B11" s="8" t="s">
        <v>57</v>
      </c>
    </row>
    <row r="12" spans="1:7" s="3" customFormat="1" x14ac:dyDescent="0.25">
      <c r="B12" s="8"/>
    </row>
    <row r="13" spans="1:7" s="3" customFormat="1" x14ac:dyDescent="0.25">
      <c r="B13" s="8" t="s">
        <v>50</v>
      </c>
    </row>
    <row r="14" spans="1:7" x14ac:dyDescent="0.25">
      <c r="A14" s="3"/>
    </row>
    <row r="15" spans="1:7" x14ac:dyDescent="0.25">
      <c r="B15" s="8" t="s">
        <v>51</v>
      </c>
      <c r="C15" s="2"/>
      <c r="D15" s="2"/>
      <c r="E15" s="2"/>
      <c r="F15" s="2"/>
      <c r="G15" s="2"/>
    </row>
    <row r="16" spans="1:7" x14ac:dyDescent="0.25">
      <c r="A16" s="2"/>
      <c r="C16" s="2"/>
      <c r="D16" s="2"/>
      <c r="E16" s="2"/>
      <c r="F16" s="2"/>
      <c r="G16" s="2"/>
    </row>
    <row r="17" spans="1:7" x14ac:dyDescent="0.25">
      <c r="A17" s="2"/>
      <c r="B17" s="8" t="s">
        <v>52</v>
      </c>
      <c r="C17" s="2"/>
      <c r="D17" s="2"/>
      <c r="E17" s="2"/>
      <c r="F17" s="2"/>
      <c r="G17" s="2"/>
    </row>
    <row r="18" spans="1:7" x14ac:dyDescent="0.25">
      <c r="A18" s="2"/>
    </row>
    <row r="19" spans="1:7" x14ac:dyDescent="0.25">
      <c r="B19" s="8" t="s">
        <v>53</v>
      </c>
    </row>
    <row r="20" spans="1:7" s="3" customFormat="1" x14ac:dyDescent="0.25">
      <c r="A20"/>
      <c r="B20" s="8"/>
    </row>
    <row r="21" spans="1:7" x14ac:dyDescent="0.25">
      <c r="B21" s="16" t="s">
        <v>18</v>
      </c>
    </row>
    <row r="22" spans="1:7" x14ac:dyDescent="0.25">
      <c r="B22" s="17" t="s">
        <v>59</v>
      </c>
    </row>
    <row r="24" spans="1:7" x14ac:dyDescent="0.25">
      <c r="B24" s="16" t="s">
        <v>28</v>
      </c>
      <c r="C24" s="15"/>
    </row>
    <row r="25" spans="1:7" x14ac:dyDescent="0.25">
      <c r="B25" s="19" t="s">
        <v>29</v>
      </c>
      <c r="C25" s="19" t="s">
        <v>30</v>
      </c>
    </row>
    <row r="26" spans="1:7" x14ac:dyDescent="0.25">
      <c r="B26" s="19" t="s">
        <v>31</v>
      </c>
      <c r="C26" s="19" t="s">
        <v>32</v>
      </c>
    </row>
    <row r="27" spans="1:7" x14ac:dyDescent="0.25">
      <c r="B27" s="18" t="s">
        <v>33</v>
      </c>
      <c r="C27" s="15" t="s">
        <v>34</v>
      </c>
    </row>
  </sheetData>
  <hyperlinks>
    <hyperlink ref="B5" location="'MC - All'!A1" display="Motorcycle registrations in key European markets (all powertrains)" xr:uid="{AABEA4A2-8208-44F9-9C53-A844E2B261F4}"/>
    <hyperlink ref="B7" location="'MC - Electric'!A1" display="Motorcycle registrations in key European markets (electric)" xr:uid="{2021E955-9EF7-410D-9512-F5C3E28AEDCE}"/>
    <hyperlink ref="B9" location="'MP - All'!A1" display="Moped registrations in key European markets (all powertrains)" xr:uid="{FD7EA611-F2FD-45C5-86A8-3AB60A2DE94D}"/>
    <hyperlink ref="B11" location="'MP - Electric'!A1" display="Moped registrations in key European markets (electric)" xr:uid="{C757603A-CEBA-4308-BB83-7DFA4668F22A}"/>
    <hyperlink ref="B13" location="'Chart - MC - All'!A1" display="Chart 01 - Motorcycle registrations in key European markets (all powertrans)" xr:uid="{F0E293F7-C6D1-447A-9F08-3D7C08078C9F}"/>
    <hyperlink ref="B15" location="'Chart - MC - Electric'!A1" display="Chart 02 - Motorcycle registrations in key European markets (electric)" xr:uid="{87608918-356E-42E9-8BBA-C66212ABF3F5}"/>
    <hyperlink ref="B17" location="'Chart - MP - All'!A1" display="Chart 03 - Moped registrations in key European markets (all powertrans)" xr:uid="{057723F3-D463-4C53-B6C8-54673DE90501}"/>
    <hyperlink ref="B19" location="'Chart - MP - Elec'!A1" display="Chart 04 - Moped registrations in key European markets (electric)" xr:uid="{AFC4A808-8913-4BC6-97E2-CE456688BD27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8DC0B-4F07-4FFF-B7AA-25DD1EF40D6C}">
  <dimension ref="A1:C11"/>
  <sheetViews>
    <sheetView showGridLines="0" workbookViewId="0"/>
  </sheetViews>
  <sheetFormatPr defaultColWidth="20.5703125" defaultRowHeight="15" x14ac:dyDescent="0.25"/>
  <cols>
    <col min="4" max="4" width="7.7109375" customWidth="1"/>
  </cols>
  <sheetData>
    <row r="1" spans="1:3" s="15" customFormat="1" x14ac:dyDescent="0.25">
      <c r="A1" s="16" t="s">
        <v>46</v>
      </c>
    </row>
    <row r="2" spans="1:3" s="15" customFormat="1" x14ac:dyDescent="0.25">
      <c r="A2" s="16" t="s">
        <v>42</v>
      </c>
    </row>
    <row r="3" spans="1:3" s="15" customFormat="1" x14ac:dyDescent="0.25"/>
    <row r="4" spans="1:3" x14ac:dyDescent="0.25">
      <c r="A4" s="11" t="s">
        <v>35</v>
      </c>
      <c r="B4" s="15" t="s">
        <v>41</v>
      </c>
      <c r="C4" s="15" t="s">
        <v>40</v>
      </c>
    </row>
    <row r="5" spans="1:3" x14ac:dyDescent="0.25">
      <c r="A5" s="9" t="s">
        <v>3</v>
      </c>
      <c r="B5" s="20">
        <v>4672</v>
      </c>
      <c r="C5" s="20">
        <v>3247</v>
      </c>
    </row>
    <row r="6" spans="1:3" x14ac:dyDescent="0.25">
      <c r="A6" s="9" t="s">
        <v>4</v>
      </c>
      <c r="B6" s="20">
        <v>4128</v>
      </c>
      <c r="C6" s="20">
        <v>3378</v>
      </c>
    </row>
    <row r="7" spans="1:3" x14ac:dyDescent="0.25">
      <c r="A7" s="9" t="s">
        <v>5</v>
      </c>
      <c r="B7" s="20">
        <v>3142</v>
      </c>
      <c r="C7" s="20">
        <v>3819</v>
      </c>
    </row>
    <row r="8" spans="1:3" x14ac:dyDescent="0.25">
      <c r="A8" s="9" t="s">
        <v>6</v>
      </c>
      <c r="B8" s="20">
        <v>2158</v>
      </c>
      <c r="C8" s="20">
        <v>3998</v>
      </c>
    </row>
    <row r="9" spans="1:3" x14ac:dyDescent="0.25">
      <c r="A9" s="9" t="s">
        <v>7</v>
      </c>
      <c r="B9" s="20">
        <v>4146</v>
      </c>
      <c r="C9" s="20">
        <v>4629</v>
      </c>
    </row>
    <row r="10" spans="1:3" x14ac:dyDescent="0.25">
      <c r="A10" s="9" t="s">
        <v>8</v>
      </c>
      <c r="B10" s="20">
        <v>6445</v>
      </c>
      <c r="C10" s="20">
        <v>6113</v>
      </c>
    </row>
    <row r="11" spans="1:3" x14ac:dyDescent="0.25">
      <c r="A11" s="9" t="s">
        <v>36</v>
      </c>
      <c r="B11" s="20">
        <v>24691</v>
      </c>
      <c r="C11" s="20">
        <v>25184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7D30F-23A5-461D-81B4-981B488A203A}">
  <dimension ref="A1:D20"/>
  <sheetViews>
    <sheetView workbookViewId="0">
      <selection activeCell="D1" sqref="D1"/>
    </sheetView>
  </sheetViews>
  <sheetFormatPr defaultColWidth="11.42578125" defaultRowHeight="15" x14ac:dyDescent="0.25"/>
  <cols>
    <col min="1" max="1" width="12.5703125" bestFit="1" customWidth="1"/>
    <col min="2" max="2" width="15.140625" bestFit="1" customWidth="1"/>
    <col min="3" max="3" width="18.85546875" bestFit="1" customWidth="1"/>
    <col min="4" max="4" width="19.28515625" bestFit="1" customWidth="1"/>
  </cols>
  <sheetData>
    <row r="1" spans="1:4" x14ac:dyDescent="0.25">
      <c r="A1" s="11" t="s">
        <v>2</v>
      </c>
      <c r="B1" s="11" t="s">
        <v>25</v>
      </c>
      <c r="C1" s="11" t="s">
        <v>26</v>
      </c>
      <c r="D1" s="11" t="s">
        <v>27</v>
      </c>
    </row>
    <row r="2" spans="1:4" x14ac:dyDescent="0.25">
      <c r="A2" s="9" t="s">
        <v>3</v>
      </c>
      <c r="B2" s="3">
        <v>8009</v>
      </c>
      <c r="C2" s="3">
        <v>1005</v>
      </c>
      <c r="D2" s="3">
        <v>357</v>
      </c>
    </row>
    <row r="3" spans="1:4" x14ac:dyDescent="0.25">
      <c r="A3" s="10">
        <v>2019</v>
      </c>
      <c r="B3" s="3">
        <v>3270</v>
      </c>
      <c r="C3" s="3">
        <v>332</v>
      </c>
      <c r="D3" s="3">
        <v>194</v>
      </c>
    </row>
    <row r="4" spans="1:4" x14ac:dyDescent="0.25">
      <c r="A4" s="10">
        <v>2020</v>
      </c>
      <c r="B4" s="3">
        <v>4739</v>
      </c>
      <c r="C4" s="3">
        <v>673</v>
      </c>
      <c r="D4" s="3">
        <v>163</v>
      </c>
    </row>
    <row r="5" spans="1:4" x14ac:dyDescent="0.25">
      <c r="A5" s="9" t="s">
        <v>4</v>
      </c>
      <c r="B5" s="3">
        <v>7595</v>
      </c>
      <c r="C5" s="3">
        <v>1963</v>
      </c>
      <c r="D5" s="3">
        <v>323</v>
      </c>
    </row>
    <row r="6" spans="1:4" x14ac:dyDescent="0.25">
      <c r="A6" s="10">
        <v>2019</v>
      </c>
      <c r="B6" s="3">
        <v>3408</v>
      </c>
      <c r="C6" s="3">
        <v>836</v>
      </c>
      <c r="D6" s="3">
        <v>155</v>
      </c>
    </row>
    <row r="7" spans="1:4" x14ac:dyDescent="0.25">
      <c r="A7" s="10">
        <v>2020</v>
      </c>
      <c r="B7" s="3">
        <v>4187</v>
      </c>
      <c r="C7" s="3">
        <v>1127</v>
      </c>
      <c r="D7" s="3">
        <v>168</v>
      </c>
    </row>
    <row r="8" spans="1:4" x14ac:dyDescent="0.25">
      <c r="A8" s="9" t="s">
        <v>5</v>
      </c>
      <c r="B8" s="3">
        <v>7171</v>
      </c>
      <c r="C8" s="3">
        <v>2181</v>
      </c>
      <c r="D8" s="3">
        <v>285</v>
      </c>
    </row>
    <row r="9" spans="1:4" x14ac:dyDescent="0.25">
      <c r="A9" s="10">
        <v>2019</v>
      </c>
      <c r="B9" s="3">
        <v>3908</v>
      </c>
      <c r="C9" s="3">
        <v>816</v>
      </c>
      <c r="D9" s="3">
        <v>179</v>
      </c>
    </row>
    <row r="10" spans="1:4" x14ac:dyDescent="0.25">
      <c r="A10" s="10">
        <v>2020</v>
      </c>
      <c r="B10" s="3">
        <v>3263</v>
      </c>
      <c r="C10" s="3">
        <v>1365</v>
      </c>
      <c r="D10" s="3">
        <v>106</v>
      </c>
    </row>
    <row r="11" spans="1:4" x14ac:dyDescent="0.25">
      <c r="A11" s="9" t="s">
        <v>6</v>
      </c>
      <c r="B11" s="3">
        <v>6337</v>
      </c>
      <c r="C11" s="3">
        <v>1112</v>
      </c>
      <c r="D11" s="3">
        <v>261</v>
      </c>
    </row>
    <row r="12" spans="1:4" x14ac:dyDescent="0.25">
      <c r="A12" s="10">
        <v>2019</v>
      </c>
      <c r="B12" s="3">
        <v>4130</v>
      </c>
      <c r="C12" s="3">
        <v>686</v>
      </c>
      <c r="D12" s="3">
        <v>190</v>
      </c>
    </row>
    <row r="13" spans="1:4" x14ac:dyDescent="0.25">
      <c r="A13" s="10">
        <v>2020</v>
      </c>
      <c r="B13" s="3">
        <v>2207</v>
      </c>
      <c r="C13" s="3">
        <v>426</v>
      </c>
      <c r="D13" s="3">
        <v>71</v>
      </c>
    </row>
    <row r="14" spans="1:4" x14ac:dyDescent="0.25">
      <c r="A14" s="9" t="s">
        <v>7</v>
      </c>
      <c r="B14" s="3">
        <v>8924</v>
      </c>
      <c r="C14" s="3">
        <v>3191</v>
      </c>
      <c r="D14" s="3">
        <v>366</v>
      </c>
    </row>
    <row r="15" spans="1:4" x14ac:dyDescent="0.25">
      <c r="A15" s="10">
        <v>2019</v>
      </c>
      <c r="B15" s="3">
        <v>4685</v>
      </c>
      <c r="C15" s="3">
        <v>696</v>
      </c>
      <c r="D15" s="3">
        <v>178</v>
      </c>
    </row>
    <row r="16" spans="1:4" x14ac:dyDescent="0.25">
      <c r="A16" s="10">
        <v>2020</v>
      </c>
      <c r="B16" s="3">
        <v>4239</v>
      </c>
      <c r="C16" s="3">
        <v>2495</v>
      </c>
      <c r="D16" s="3">
        <v>188</v>
      </c>
    </row>
    <row r="17" spans="1:4" x14ac:dyDescent="0.25">
      <c r="A17" s="9" t="s">
        <v>8</v>
      </c>
      <c r="B17" s="3">
        <v>12803</v>
      </c>
      <c r="C17" s="3">
        <v>3024</v>
      </c>
      <c r="D17" s="3">
        <v>449</v>
      </c>
    </row>
    <row r="18" spans="1:4" x14ac:dyDescent="0.25">
      <c r="A18" s="10">
        <v>2019</v>
      </c>
      <c r="B18" s="3">
        <v>6190</v>
      </c>
      <c r="C18" s="3">
        <v>1710</v>
      </c>
      <c r="D18" s="3">
        <v>170</v>
      </c>
    </row>
    <row r="19" spans="1:4" x14ac:dyDescent="0.25">
      <c r="A19" s="10">
        <v>2020</v>
      </c>
      <c r="B19" s="3">
        <v>6613</v>
      </c>
      <c r="C19" s="3">
        <v>1314</v>
      </c>
      <c r="D19" s="3">
        <v>279</v>
      </c>
    </row>
    <row r="20" spans="1:4" x14ac:dyDescent="0.25">
      <c r="A20" s="9" t="s">
        <v>24</v>
      </c>
      <c r="B20" s="3">
        <v>50839</v>
      </c>
      <c r="C20" s="3">
        <v>12476</v>
      </c>
      <c r="D20" s="3">
        <v>2041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3CB02-35F0-48B2-902D-0FC4819E117F}">
  <dimension ref="A1:E36"/>
  <sheetViews>
    <sheetView showGridLines="0" workbookViewId="0"/>
  </sheetViews>
  <sheetFormatPr defaultColWidth="20.5703125" defaultRowHeight="15" x14ac:dyDescent="0.25"/>
  <sheetData>
    <row r="1" spans="1:5" s="16" customFormat="1" x14ac:dyDescent="0.25">
      <c r="A1" s="16" t="s">
        <v>47</v>
      </c>
    </row>
    <row r="2" spans="1:5" s="16" customFormat="1" x14ac:dyDescent="0.25">
      <c r="A2" s="16" t="s">
        <v>42</v>
      </c>
    </row>
    <row r="3" spans="1:5" s="15" customFormat="1" x14ac:dyDescent="0.25"/>
    <row r="4" spans="1:5" ht="39" customHeight="1" x14ac:dyDescent="0.25">
      <c r="A4" s="22" t="s">
        <v>9</v>
      </c>
      <c r="B4" s="22" t="s">
        <v>2</v>
      </c>
      <c r="C4" s="21" t="s">
        <v>38</v>
      </c>
      <c r="D4" s="21" t="s">
        <v>39</v>
      </c>
      <c r="E4" s="21" t="s">
        <v>0</v>
      </c>
    </row>
    <row r="5" spans="1:5" x14ac:dyDescent="0.25">
      <c r="A5" s="5" t="s">
        <v>11</v>
      </c>
      <c r="B5" s="6">
        <v>1</v>
      </c>
      <c r="C5" s="7">
        <v>10376</v>
      </c>
      <c r="D5" s="7">
        <v>12837</v>
      </c>
      <c r="E5" s="4">
        <v>23.718195836545885</v>
      </c>
    </row>
    <row r="6" spans="1:5" x14ac:dyDescent="0.25">
      <c r="A6" s="5" t="s">
        <v>11</v>
      </c>
      <c r="B6" s="6">
        <v>2</v>
      </c>
      <c r="C6" s="7">
        <v>12795</v>
      </c>
      <c r="D6" s="7">
        <v>15602</v>
      </c>
      <c r="E6" s="4">
        <v>21.938257131692062</v>
      </c>
    </row>
    <row r="7" spans="1:5" x14ac:dyDescent="0.25">
      <c r="A7" s="5" t="s">
        <v>11</v>
      </c>
      <c r="B7" s="6">
        <v>3</v>
      </c>
      <c r="C7" s="7">
        <v>20842</v>
      </c>
      <c r="D7" s="7">
        <v>10400</v>
      </c>
      <c r="E7" s="4">
        <v>-50.100758084636787</v>
      </c>
    </row>
    <row r="8" spans="1:5" x14ac:dyDescent="0.25">
      <c r="A8" s="5" t="s">
        <v>11</v>
      </c>
      <c r="B8" s="6">
        <v>4</v>
      </c>
      <c r="C8" s="7">
        <v>21816</v>
      </c>
      <c r="D8" s="7">
        <v>3666</v>
      </c>
      <c r="E8" s="4">
        <v>-83.19581958195819</v>
      </c>
    </row>
    <row r="9" spans="1:5" x14ac:dyDescent="0.25">
      <c r="A9" s="5" t="s">
        <v>11</v>
      </c>
      <c r="B9" s="6">
        <v>5</v>
      </c>
      <c r="C9" s="7">
        <v>22145</v>
      </c>
      <c r="D9" s="7">
        <v>18677</v>
      </c>
      <c r="E9" s="4">
        <v>-15.660419959358773</v>
      </c>
    </row>
    <row r="10" spans="1:5" x14ac:dyDescent="0.25">
      <c r="A10" s="5" t="s">
        <v>11</v>
      </c>
      <c r="B10" s="6">
        <v>6</v>
      </c>
      <c r="C10" s="7">
        <v>22086</v>
      </c>
      <c r="D10" s="7">
        <v>29911</v>
      </c>
      <c r="E10" s="4">
        <v>35.429683962691307</v>
      </c>
    </row>
    <row r="11" spans="1:5" x14ac:dyDescent="0.25">
      <c r="A11" s="5" t="s">
        <v>12</v>
      </c>
      <c r="B11" s="6">
        <v>1</v>
      </c>
      <c r="C11" s="7">
        <v>4384</v>
      </c>
      <c r="D11" s="7">
        <v>6819</v>
      </c>
      <c r="E11" s="4">
        <v>55.542883211678841</v>
      </c>
    </row>
    <row r="12" spans="1:5" x14ac:dyDescent="0.25">
      <c r="A12" s="5" t="s">
        <v>12</v>
      </c>
      <c r="B12" s="6">
        <v>2</v>
      </c>
      <c r="C12" s="7">
        <v>12620</v>
      </c>
      <c r="D12" s="7">
        <v>13377</v>
      </c>
      <c r="E12" s="4">
        <v>5.9984152139461067</v>
      </c>
    </row>
    <row r="13" spans="1:5" x14ac:dyDescent="0.25">
      <c r="A13" s="5" t="s">
        <v>12</v>
      </c>
      <c r="B13" s="6">
        <v>3</v>
      </c>
      <c r="C13" s="7">
        <v>27451</v>
      </c>
      <c r="D13" s="7">
        <v>23063</v>
      </c>
      <c r="E13" s="4">
        <v>-15.984845725110198</v>
      </c>
    </row>
    <row r="14" spans="1:5" x14ac:dyDescent="0.25">
      <c r="A14" s="5" t="s">
        <v>12</v>
      </c>
      <c r="B14" s="6">
        <v>4</v>
      </c>
      <c r="C14" s="7">
        <v>23999</v>
      </c>
      <c r="D14" s="7">
        <v>17754</v>
      </c>
      <c r="E14" s="4">
        <v>-26.021917579899167</v>
      </c>
    </row>
    <row r="15" spans="1:5" x14ac:dyDescent="0.25">
      <c r="A15" s="5" t="s">
        <v>12</v>
      </c>
      <c r="B15" s="6">
        <v>5</v>
      </c>
      <c r="C15" s="7">
        <v>20042</v>
      </c>
      <c r="D15" s="7">
        <v>24664</v>
      </c>
      <c r="E15" s="4">
        <v>23.06157070152679</v>
      </c>
    </row>
    <row r="16" spans="1:5" x14ac:dyDescent="0.25">
      <c r="A16" s="5" t="s">
        <v>12</v>
      </c>
      <c r="B16" s="6">
        <v>6</v>
      </c>
      <c r="C16" s="7">
        <v>17484</v>
      </c>
      <c r="D16" s="7">
        <v>25957</v>
      </c>
      <c r="E16" s="4">
        <v>48.461450469000233</v>
      </c>
    </row>
    <row r="17" spans="1:5" x14ac:dyDescent="0.25">
      <c r="A17" s="5" t="s">
        <v>13</v>
      </c>
      <c r="B17" s="6">
        <v>1</v>
      </c>
      <c r="C17" s="7">
        <v>13589</v>
      </c>
      <c r="D17" s="7">
        <v>14350</v>
      </c>
      <c r="E17" s="4">
        <v>5.600117742291566</v>
      </c>
    </row>
    <row r="18" spans="1:5" x14ac:dyDescent="0.25">
      <c r="A18" s="5" t="s">
        <v>13</v>
      </c>
      <c r="B18" s="6">
        <v>2</v>
      </c>
      <c r="C18" s="7">
        <v>16233</v>
      </c>
      <c r="D18" s="7">
        <v>18143</v>
      </c>
      <c r="E18" s="4">
        <v>11.766155362533116</v>
      </c>
    </row>
    <row r="19" spans="1:5" x14ac:dyDescent="0.25">
      <c r="A19" s="5" t="s">
        <v>13</v>
      </c>
      <c r="B19" s="6">
        <v>3</v>
      </c>
      <c r="C19" s="7">
        <v>25129</v>
      </c>
      <c r="D19" s="7">
        <v>8519</v>
      </c>
      <c r="E19" s="4">
        <v>-66.09892952365793</v>
      </c>
    </row>
    <row r="20" spans="1:5" x14ac:dyDescent="0.25">
      <c r="A20" s="5" t="s">
        <v>13</v>
      </c>
      <c r="B20" s="6">
        <v>4</v>
      </c>
      <c r="C20" s="7">
        <v>26907</v>
      </c>
      <c r="D20" s="7">
        <v>810</v>
      </c>
      <c r="E20" s="4">
        <v>-96.989630951053627</v>
      </c>
    </row>
    <row r="21" spans="1:5" x14ac:dyDescent="0.25">
      <c r="A21" s="5" t="s">
        <v>13</v>
      </c>
      <c r="B21" s="6">
        <v>5</v>
      </c>
      <c r="C21" s="7">
        <v>28616</v>
      </c>
      <c r="D21" s="7">
        <v>25670</v>
      </c>
      <c r="E21" s="4">
        <v>-10.29493989376572</v>
      </c>
    </row>
    <row r="22" spans="1:5" x14ac:dyDescent="0.25">
      <c r="A22" s="5" t="s">
        <v>13</v>
      </c>
      <c r="B22" s="6">
        <v>6</v>
      </c>
      <c r="C22" s="7">
        <v>28482</v>
      </c>
      <c r="D22" s="7">
        <v>39015</v>
      </c>
      <c r="E22" s="4">
        <v>36.981251316621019</v>
      </c>
    </row>
    <row r="23" spans="1:5" x14ac:dyDescent="0.25">
      <c r="A23" s="5" t="s">
        <v>15</v>
      </c>
      <c r="B23" s="6">
        <v>1</v>
      </c>
      <c r="C23" s="7">
        <v>11230</v>
      </c>
      <c r="D23" s="7">
        <v>12535</v>
      </c>
      <c r="E23" s="4">
        <v>11.62065894924309</v>
      </c>
    </row>
    <row r="24" spans="1:5" x14ac:dyDescent="0.25">
      <c r="A24" s="5" t="s">
        <v>15</v>
      </c>
      <c r="B24" s="6">
        <v>2</v>
      </c>
      <c r="C24" s="7">
        <v>10887</v>
      </c>
      <c r="D24" s="7">
        <v>12993</v>
      </c>
      <c r="E24" s="4">
        <v>19.34417194819509</v>
      </c>
    </row>
    <row r="25" spans="1:5" x14ac:dyDescent="0.25">
      <c r="A25" s="5" t="s">
        <v>15</v>
      </c>
      <c r="B25" s="6">
        <v>3</v>
      </c>
      <c r="C25" s="7">
        <v>15149</v>
      </c>
      <c r="D25" s="7">
        <v>8717</v>
      </c>
      <c r="E25" s="4">
        <v>-42.458248069179483</v>
      </c>
    </row>
    <row r="26" spans="1:5" x14ac:dyDescent="0.25">
      <c r="A26" s="5" t="s">
        <v>15</v>
      </c>
      <c r="B26" s="6">
        <v>4</v>
      </c>
      <c r="C26" s="7">
        <v>14768</v>
      </c>
      <c r="D26" s="7">
        <v>535</v>
      </c>
      <c r="E26" s="4">
        <v>-96.377302275189606</v>
      </c>
    </row>
    <row r="27" spans="1:5" x14ac:dyDescent="0.25">
      <c r="A27" s="5" t="s">
        <v>15</v>
      </c>
      <c r="B27" s="6">
        <v>5</v>
      </c>
      <c r="C27" s="7">
        <v>17805</v>
      </c>
      <c r="D27" s="7">
        <v>8698</v>
      </c>
      <c r="E27" s="4">
        <v>-51.14855377702893</v>
      </c>
    </row>
    <row r="28" spans="1:5" x14ac:dyDescent="0.25">
      <c r="A28" s="5" t="s">
        <v>15</v>
      </c>
      <c r="B28" s="6">
        <v>6</v>
      </c>
      <c r="C28" s="7">
        <v>18882</v>
      </c>
      <c r="D28" s="7">
        <v>18790</v>
      </c>
      <c r="E28" s="4">
        <v>-0.48723652155492347</v>
      </c>
    </row>
    <row r="29" spans="1:5" x14ac:dyDescent="0.25">
      <c r="A29" s="5" t="s">
        <v>16</v>
      </c>
      <c r="B29" s="6">
        <v>1</v>
      </c>
      <c r="C29" s="7">
        <v>5616</v>
      </c>
      <c r="D29" s="7">
        <v>5748</v>
      </c>
      <c r="E29" s="4">
        <v>2.3504273504273421</v>
      </c>
    </row>
    <row r="30" spans="1:5" x14ac:dyDescent="0.25">
      <c r="A30" s="5" t="s">
        <v>16</v>
      </c>
      <c r="B30" s="6">
        <v>2</v>
      </c>
      <c r="C30" s="7">
        <v>4146</v>
      </c>
      <c r="D30" s="7">
        <v>4280</v>
      </c>
      <c r="E30" s="4">
        <v>3.2320308731307312</v>
      </c>
    </row>
    <row r="31" spans="1:5" x14ac:dyDescent="0.25">
      <c r="A31" s="5" t="s">
        <v>16</v>
      </c>
      <c r="B31" s="6">
        <v>3</v>
      </c>
      <c r="C31" s="7">
        <v>16148</v>
      </c>
      <c r="D31" s="7">
        <v>12565</v>
      </c>
      <c r="E31" s="4">
        <v>-22.188506316571711</v>
      </c>
    </row>
    <row r="32" spans="1:5" x14ac:dyDescent="0.25">
      <c r="A32" s="5" t="s">
        <v>16</v>
      </c>
      <c r="B32" s="6">
        <v>4</v>
      </c>
      <c r="C32" s="7">
        <v>9246</v>
      </c>
      <c r="D32" s="7">
        <v>1480</v>
      </c>
      <c r="E32" s="4">
        <v>-83.993078087821758</v>
      </c>
    </row>
    <row r="33" spans="1:5" x14ac:dyDescent="0.25">
      <c r="A33" s="5" t="s">
        <v>16</v>
      </c>
      <c r="B33" s="6">
        <v>5</v>
      </c>
      <c r="C33" s="7">
        <v>10381</v>
      </c>
      <c r="D33" s="7">
        <v>5018</v>
      </c>
      <c r="E33" s="4">
        <v>-51.661689625276949</v>
      </c>
    </row>
    <row r="34" spans="1:5" x14ac:dyDescent="0.25">
      <c r="A34" s="5" t="s">
        <v>16</v>
      </c>
      <c r="B34" s="6">
        <v>6</v>
      </c>
      <c r="C34" s="7">
        <v>11116</v>
      </c>
      <c r="D34" s="7">
        <v>12619</v>
      </c>
      <c r="E34" s="4">
        <v>13.521050737675422</v>
      </c>
    </row>
    <row r="36" spans="1:5" s="2" customFormat="1" x14ac:dyDescent="0.25">
      <c r="A36" s="23" t="s">
        <v>1</v>
      </c>
      <c r="B36" s="24"/>
      <c r="C36" s="12">
        <f>SUBTOTAL(109, C5:C34)</f>
        <v>500370</v>
      </c>
      <c r="D36" s="12">
        <f>SUBTOTAL(109, D5:D34)</f>
        <v>413212</v>
      </c>
      <c r="E36" s="13">
        <f>((D36-C36)/C36)*100</f>
        <v>-17.41871015448568</v>
      </c>
    </row>
  </sheetData>
  <autoFilter ref="A4:E34" xr:uid="{3F8B11F2-C069-45D3-835A-359EF48EA3EE}">
    <sortState xmlns:xlrd2="http://schemas.microsoft.com/office/spreadsheetml/2017/richdata2" ref="A5:E34">
      <sortCondition ref="A4:A34"/>
    </sortState>
  </autoFilter>
  <mergeCells count="1">
    <mergeCell ref="A36:B3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6"/>
  <sheetViews>
    <sheetView showGridLines="0" zoomScaleNormal="100" workbookViewId="0"/>
  </sheetViews>
  <sheetFormatPr defaultColWidth="20.5703125" defaultRowHeight="15" x14ac:dyDescent="0.25"/>
  <cols>
    <col min="1" max="1" width="20.5703125" style="2"/>
    <col min="3" max="3" width="20.5703125" style="3"/>
    <col min="5" max="6" width="20.5703125" style="3"/>
    <col min="8" max="8" width="20.5703125" style="3"/>
    <col min="11" max="11" width="20.5703125" style="3"/>
  </cols>
  <sheetData>
    <row r="1" spans="1:11" s="15" customFormat="1" x14ac:dyDescent="0.25">
      <c r="A1" s="16" t="s">
        <v>48</v>
      </c>
    </row>
    <row r="2" spans="1:11" s="15" customFormat="1" x14ac:dyDescent="0.25">
      <c r="A2" s="16" t="s">
        <v>42</v>
      </c>
    </row>
    <row r="3" spans="1:11" s="15" customFormat="1" x14ac:dyDescent="0.25">
      <c r="A3" s="16"/>
    </row>
    <row r="4" spans="1:11" ht="39" customHeight="1" x14ac:dyDescent="0.25">
      <c r="A4" s="21" t="s">
        <v>9</v>
      </c>
      <c r="B4" s="22" t="s">
        <v>2</v>
      </c>
      <c r="C4" s="21" t="s">
        <v>38</v>
      </c>
      <c r="D4" s="21" t="s">
        <v>39</v>
      </c>
      <c r="E4" s="21" t="s">
        <v>0</v>
      </c>
      <c r="F4" s="1"/>
      <c r="G4" s="1"/>
      <c r="H4" s="1"/>
      <c r="I4" s="1"/>
      <c r="J4" s="1"/>
      <c r="K4" s="1"/>
    </row>
    <row r="5" spans="1:11" x14ac:dyDescent="0.25">
      <c r="A5" s="5" t="s">
        <v>11</v>
      </c>
      <c r="B5" s="6">
        <v>1</v>
      </c>
      <c r="C5" s="7">
        <v>114</v>
      </c>
      <c r="D5" s="7">
        <v>227</v>
      </c>
      <c r="E5" s="4">
        <v>99.122807017543863</v>
      </c>
      <c r="F5" s="1"/>
      <c r="G5" s="1"/>
      <c r="H5" s="1"/>
      <c r="I5" s="1"/>
      <c r="J5" s="1"/>
      <c r="K5" s="1"/>
    </row>
    <row r="6" spans="1:11" x14ac:dyDescent="0.25">
      <c r="A6" s="5" t="s">
        <v>11</v>
      </c>
      <c r="B6" s="6">
        <v>2</v>
      </c>
      <c r="C6" s="7">
        <v>221</v>
      </c>
      <c r="D6" s="7">
        <v>246</v>
      </c>
      <c r="E6" s="4">
        <v>11.31221719457014</v>
      </c>
      <c r="F6" s="1"/>
      <c r="G6" s="1"/>
      <c r="H6" s="1"/>
      <c r="I6" s="1"/>
      <c r="J6" s="1"/>
      <c r="K6" s="1"/>
    </row>
    <row r="7" spans="1:11" x14ac:dyDescent="0.25">
      <c r="A7" s="5" t="s">
        <v>11</v>
      </c>
      <c r="B7" s="6">
        <v>3</v>
      </c>
      <c r="C7" s="7">
        <v>246</v>
      </c>
      <c r="D7" s="7">
        <v>180</v>
      </c>
      <c r="E7" s="4">
        <v>-26.829268292682929</v>
      </c>
      <c r="F7" s="1"/>
      <c r="G7" s="1"/>
      <c r="H7" s="1"/>
      <c r="I7" s="1"/>
      <c r="J7" s="1"/>
      <c r="K7" s="1"/>
    </row>
    <row r="8" spans="1:11" x14ac:dyDescent="0.25">
      <c r="A8" s="5" t="s">
        <v>11</v>
      </c>
      <c r="B8" s="6">
        <v>4</v>
      </c>
      <c r="C8" s="7">
        <v>210</v>
      </c>
      <c r="D8" s="7">
        <v>80</v>
      </c>
      <c r="E8" s="4">
        <v>-61.904761904761905</v>
      </c>
      <c r="F8" s="1"/>
      <c r="G8" s="1"/>
      <c r="H8" s="1"/>
      <c r="I8" s="1"/>
      <c r="J8" s="1"/>
      <c r="K8" s="1"/>
    </row>
    <row r="9" spans="1:11" x14ac:dyDescent="0.25">
      <c r="A9" s="5" t="s">
        <v>11</v>
      </c>
      <c r="B9" s="6">
        <v>5</v>
      </c>
      <c r="C9" s="7">
        <v>196</v>
      </c>
      <c r="D9" s="7">
        <v>243</v>
      </c>
      <c r="E9" s="4">
        <v>23.979591836734706</v>
      </c>
      <c r="F9" s="1"/>
      <c r="G9" s="1"/>
      <c r="H9" s="1"/>
      <c r="I9" s="1"/>
      <c r="J9" s="1"/>
      <c r="K9" s="1"/>
    </row>
    <row r="10" spans="1:11" x14ac:dyDescent="0.25">
      <c r="A10" s="5" t="s">
        <v>11</v>
      </c>
      <c r="B10" s="6">
        <v>6</v>
      </c>
      <c r="C10" s="7">
        <v>166</v>
      </c>
      <c r="D10" s="7">
        <v>364</v>
      </c>
      <c r="E10" s="4">
        <v>119.27710843373495</v>
      </c>
      <c r="F10" s="1"/>
      <c r="G10" s="1"/>
      <c r="H10" s="1"/>
      <c r="I10" s="1"/>
      <c r="J10" s="1"/>
      <c r="K10" s="1"/>
    </row>
    <row r="11" spans="1:11" x14ac:dyDescent="0.25">
      <c r="A11" s="5" t="s">
        <v>12</v>
      </c>
      <c r="B11" s="6">
        <v>1</v>
      </c>
      <c r="C11" s="7">
        <v>54</v>
      </c>
      <c r="D11" s="7">
        <v>62</v>
      </c>
      <c r="E11" s="4">
        <v>14.814814814814813</v>
      </c>
      <c r="F11" s="1"/>
      <c r="G11" s="1"/>
      <c r="H11" s="1"/>
      <c r="I11" s="1"/>
      <c r="J11" s="1"/>
      <c r="K11" s="1"/>
    </row>
    <row r="12" spans="1:11" x14ac:dyDescent="0.25">
      <c r="A12" s="5" t="s">
        <v>12</v>
      </c>
      <c r="B12" s="6">
        <v>2</v>
      </c>
      <c r="C12" s="7">
        <v>279</v>
      </c>
      <c r="D12" s="7">
        <v>109</v>
      </c>
      <c r="E12" s="4">
        <v>-60.931899641577061</v>
      </c>
      <c r="F12" s="1"/>
      <c r="G12" s="1"/>
      <c r="H12" s="1"/>
      <c r="I12" s="1"/>
      <c r="J12" s="1"/>
      <c r="K12" s="1"/>
    </row>
    <row r="13" spans="1:11" x14ac:dyDescent="0.25">
      <c r="A13" s="5" t="s">
        <v>12</v>
      </c>
      <c r="B13" s="6">
        <v>3</v>
      </c>
      <c r="C13" s="7">
        <v>172</v>
      </c>
      <c r="D13" s="7">
        <v>155</v>
      </c>
      <c r="E13" s="4">
        <v>-9.8837209302325526</v>
      </c>
      <c r="F13" s="1"/>
      <c r="G13" s="1"/>
      <c r="H13" s="1"/>
      <c r="I13" s="1"/>
      <c r="J13" s="1"/>
      <c r="K13" s="1"/>
    </row>
    <row r="14" spans="1:11" x14ac:dyDescent="0.25">
      <c r="A14" s="5" t="s">
        <v>12</v>
      </c>
      <c r="B14" s="6">
        <v>4</v>
      </c>
      <c r="C14" s="7">
        <v>198</v>
      </c>
      <c r="D14" s="7">
        <v>153</v>
      </c>
      <c r="E14" s="4">
        <v>-22.72727272727273</v>
      </c>
      <c r="F14" s="1"/>
      <c r="G14" s="1"/>
      <c r="H14" s="1"/>
      <c r="I14" s="1"/>
      <c r="J14" s="1"/>
      <c r="K14" s="1"/>
    </row>
    <row r="15" spans="1:11" x14ac:dyDescent="0.25">
      <c r="A15" s="5" t="s">
        <v>12</v>
      </c>
      <c r="B15" s="6">
        <v>5</v>
      </c>
      <c r="C15" s="7">
        <v>170</v>
      </c>
      <c r="D15" s="7">
        <v>212</v>
      </c>
      <c r="E15" s="4">
        <v>24.705882352941178</v>
      </c>
      <c r="F15" s="1"/>
      <c r="G15" s="1"/>
      <c r="H15" s="1"/>
      <c r="I15" s="1"/>
      <c r="J15" s="1"/>
      <c r="K15" s="1"/>
    </row>
    <row r="16" spans="1:11" x14ac:dyDescent="0.25">
      <c r="A16" s="5" t="s">
        <v>12</v>
      </c>
      <c r="B16" s="6">
        <v>6</v>
      </c>
      <c r="C16" s="7">
        <v>134</v>
      </c>
      <c r="D16" s="7">
        <v>354</v>
      </c>
      <c r="E16" s="4">
        <v>164.17910447761193</v>
      </c>
      <c r="F16" s="1"/>
      <c r="G16" s="1"/>
      <c r="H16" s="1"/>
      <c r="I16" s="1"/>
      <c r="J16" s="1"/>
      <c r="K16" s="1"/>
    </row>
    <row r="17" spans="1:11" x14ac:dyDescent="0.25">
      <c r="A17" s="5" t="s">
        <v>13</v>
      </c>
      <c r="B17" s="6">
        <v>1</v>
      </c>
      <c r="C17" s="7">
        <v>33</v>
      </c>
      <c r="D17" s="7">
        <v>134</v>
      </c>
      <c r="E17" s="4">
        <v>306.06060606060606</v>
      </c>
      <c r="F17" s="1"/>
      <c r="G17" s="1"/>
      <c r="H17" s="1"/>
      <c r="I17" s="1"/>
      <c r="J17" s="1"/>
      <c r="K17" s="1"/>
    </row>
    <row r="18" spans="1:11" x14ac:dyDescent="0.25">
      <c r="A18" s="5" t="s">
        <v>13</v>
      </c>
      <c r="B18" s="6">
        <v>2</v>
      </c>
      <c r="C18" s="7">
        <v>150</v>
      </c>
      <c r="D18" s="7">
        <v>164</v>
      </c>
      <c r="E18" s="4">
        <v>9.3333333333333268</v>
      </c>
      <c r="F18" s="1"/>
      <c r="G18" s="1"/>
      <c r="H18" s="1"/>
      <c r="I18" s="1"/>
      <c r="J18" s="1"/>
      <c r="K18" s="1"/>
    </row>
    <row r="19" spans="1:11" x14ac:dyDescent="0.25">
      <c r="A19" s="5" t="s">
        <v>13</v>
      </c>
      <c r="B19" s="6">
        <v>3</v>
      </c>
      <c r="C19" s="7">
        <v>66</v>
      </c>
      <c r="D19" s="7">
        <v>109</v>
      </c>
      <c r="E19" s="4">
        <v>65.151515151515156</v>
      </c>
      <c r="F19" s="1"/>
      <c r="G19" s="1"/>
      <c r="H19" s="1"/>
      <c r="I19" s="1"/>
      <c r="J19" s="1"/>
      <c r="K19" s="1"/>
    </row>
    <row r="20" spans="1:11" x14ac:dyDescent="0.25">
      <c r="A20" s="5" t="s">
        <v>13</v>
      </c>
      <c r="B20" s="6">
        <v>4</v>
      </c>
      <c r="C20" s="7">
        <v>120</v>
      </c>
      <c r="D20" s="7">
        <v>12</v>
      </c>
      <c r="E20" s="4">
        <v>-90</v>
      </c>
      <c r="F20" s="1"/>
      <c r="G20" s="1"/>
      <c r="H20" s="1"/>
      <c r="I20" s="1"/>
      <c r="J20" s="1"/>
      <c r="K20" s="1"/>
    </row>
    <row r="21" spans="1:11" x14ac:dyDescent="0.25">
      <c r="A21" s="5" t="s">
        <v>13</v>
      </c>
      <c r="B21" s="6">
        <v>5</v>
      </c>
      <c r="C21" s="7">
        <v>163</v>
      </c>
      <c r="D21" s="7">
        <v>697</v>
      </c>
      <c r="E21" s="4">
        <v>327.60736196319016</v>
      </c>
      <c r="F21" s="1"/>
      <c r="G21" s="1"/>
      <c r="H21" s="1"/>
      <c r="I21" s="1"/>
      <c r="J21" s="1"/>
      <c r="K21" s="1"/>
    </row>
    <row r="22" spans="1:11" x14ac:dyDescent="0.25">
      <c r="A22" s="5" t="s">
        <v>13</v>
      </c>
      <c r="B22" s="6">
        <v>6</v>
      </c>
      <c r="C22" s="7">
        <v>136</v>
      </c>
      <c r="D22" s="7">
        <v>231</v>
      </c>
      <c r="E22" s="4">
        <v>69.85294117647058</v>
      </c>
      <c r="F22" s="1"/>
      <c r="G22" s="1"/>
      <c r="H22" s="1"/>
      <c r="I22" s="1"/>
      <c r="J22" s="1"/>
      <c r="K22" s="1"/>
    </row>
    <row r="23" spans="1:11" s="3" customFormat="1" x14ac:dyDescent="0.25">
      <c r="A23" s="5" t="s">
        <v>15</v>
      </c>
      <c r="B23" s="6">
        <v>1</v>
      </c>
      <c r="C23" s="7">
        <v>100</v>
      </c>
      <c r="D23" s="7">
        <v>155</v>
      </c>
      <c r="E23" s="4">
        <v>55.000000000000007</v>
      </c>
      <c r="F23" s="1"/>
      <c r="G23" s="1"/>
      <c r="H23" s="1"/>
      <c r="I23" s="1"/>
      <c r="J23" s="1"/>
      <c r="K23" s="1"/>
    </row>
    <row r="24" spans="1:11" s="3" customFormat="1" x14ac:dyDescent="0.25">
      <c r="A24" s="5" t="s">
        <v>15</v>
      </c>
      <c r="B24" s="6">
        <v>2</v>
      </c>
      <c r="C24" s="7">
        <v>141</v>
      </c>
      <c r="D24" s="7">
        <v>520</v>
      </c>
      <c r="E24" s="4">
        <v>268.79432624113474</v>
      </c>
      <c r="F24" s="1"/>
      <c r="G24" s="1"/>
      <c r="H24" s="1"/>
      <c r="I24" s="1"/>
      <c r="J24" s="1"/>
      <c r="K24" s="1"/>
    </row>
    <row r="25" spans="1:11" s="3" customFormat="1" x14ac:dyDescent="0.25">
      <c r="A25" s="5" t="s">
        <v>15</v>
      </c>
      <c r="B25" s="6">
        <v>3</v>
      </c>
      <c r="C25" s="7">
        <v>250</v>
      </c>
      <c r="D25" s="7">
        <v>807</v>
      </c>
      <c r="E25" s="4">
        <v>222.8</v>
      </c>
      <c r="F25" s="1"/>
      <c r="G25" s="1"/>
      <c r="H25" s="1"/>
      <c r="I25" s="1"/>
      <c r="J25" s="1"/>
      <c r="K25" s="1"/>
    </row>
    <row r="26" spans="1:11" x14ac:dyDescent="0.25">
      <c r="A26" s="5" t="s">
        <v>15</v>
      </c>
      <c r="B26" s="6">
        <v>4</v>
      </c>
      <c r="C26" s="7">
        <v>75</v>
      </c>
      <c r="D26" s="7">
        <v>123</v>
      </c>
      <c r="E26" s="4">
        <v>63.999999999999993</v>
      </c>
      <c r="F26" s="1"/>
      <c r="G26" s="1"/>
      <c r="H26" s="1"/>
      <c r="I26" s="1"/>
      <c r="J26" s="1"/>
      <c r="K26" s="1"/>
    </row>
    <row r="27" spans="1:11" x14ac:dyDescent="0.25">
      <c r="A27" s="5" t="s">
        <v>15</v>
      </c>
      <c r="B27" s="6">
        <v>5</v>
      </c>
      <c r="C27" s="7">
        <v>84</v>
      </c>
      <c r="D27" s="7">
        <v>1253</v>
      </c>
      <c r="E27" s="4">
        <v>1391.6666666666665</v>
      </c>
      <c r="F27" s="1"/>
      <c r="G27" s="1"/>
      <c r="H27" s="1"/>
      <c r="I27" s="1"/>
      <c r="J27" s="1"/>
      <c r="K27" s="1"/>
    </row>
    <row r="28" spans="1:11" x14ac:dyDescent="0.25">
      <c r="A28" s="5" t="s">
        <v>15</v>
      </c>
      <c r="B28" s="6">
        <v>6</v>
      </c>
      <c r="C28" s="7">
        <v>1171</v>
      </c>
      <c r="D28" s="7">
        <v>237</v>
      </c>
      <c r="E28" s="4">
        <v>-79.76088812980359</v>
      </c>
      <c r="F28" s="1"/>
      <c r="G28" s="1"/>
      <c r="H28" s="1"/>
      <c r="I28" s="1"/>
      <c r="J28" s="1"/>
      <c r="K28" s="1"/>
    </row>
    <row r="29" spans="1:11" x14ac:dyDescent="0.25">
      <c r="A29" s="5" t="s">
        <v>16</v>
      </c>
      <c r="B29" s="6">
        <v>1</v>
      </c>
      <c r="C29" s="7">
        <v>8</v>
      </c>
      <c r="D29" s="7">
        <v>36</v>
      </c>
      <c r="E29" s="4">
        <v>350</v>
      </c>
      <c r="F29" s="1"/>
      <c r="G29" s="1"/>
      <c r="H29" s="1"/>
      <c r="I29" s="1"/>
      <c r="J29" s="1"/>
      <c r="K29" s="1"/>
    </row>
    <row r="30" spans="1:11" x14ac:dyDescent="0.25">
      <c r="A30" s="5" t="s">
        <v>16</v>
      </c>
      <c r="B30" s="6">
        <v>2</v>
      </c>
      <c r="C30" s="7">
        <v>4</v>
      </c>
      <c r="D30" s="7">
        <v>28</v>
      </c>
      <c r="E30" s="4">
        <v>600</v>
      </c>
      <c r="F30" s="1"/>
      <c r="G30" s="1"/>
      <c r="H30" s="1"/>
      <c r="I30" s="1"/>
      <c r="J30" s="1"/>
      <c r="K30" s="1"/>
    </row>
    <row r="31" spans="1:11" x14ac:dyDescent="0.25">
      <c r="A31" s="5" t="s">
        <v>16</v>
      </c>
      <c r="B31" s="6">
        <v>3</v>
      </c>
      <c r="C31" s="7">
        <v>37</v>
      </c>
      <c r="D31" s="7">
        <v>75</v>
      </c>
      <c r="E31" s="4">
        <v>102.70270270270272</v>
      </c>
      <c r="F31" s="1"/>
      <c r="G31" s="1"/>
      <c r="H31" s="1"/>
      <c r="I31" s="1"/>
      <c r="J31" s="1"/>
      <c r="K31" s="1"/>
    </row>
    <row r="32" spans="1:11" x14ac:dyDescent="0.25">
      <c r="A32" s="5" t="s">
        <v>16</v>
      </c>
      <c r="B32" s="6">
        <v>4</v>
      </c>
      <c r="C32" s="7">
        <v>28</v>
      </c>
      <c r="D32" s="7">
        <v>19</v>
      </c>
      <c r="E32" s="4">
        <v>-32.142857142857139</v>
      </c>
      <c r="F32" s="1"/>
      <c r="G32" s="1"/>
      <c r="H32" s="1"/>
      <c r="I32" s="1"/>
      <c r="J32" s="1"/>
      <c r="K32" s="1"/>
    </row>
    <row r="33" spans="1:11" x14ac:dyDescent="0.25">
      <c r="A33" s="5" t="s">
        <v>16</v>
      </c>
      <c r="B33" s="6">
        <v>5</v>
      </c>
      <c r="C33" s="7">
        <v>27</v>
      </c>
      <c r="D33" s="7">
        <v>23</v>
      </c>
      <c r="E33" s="4">
        <v>-14.814814814814813</v>
      </c>
      <c r="F33" s="1"/>
      <c r="G33" s="1"/>
      <c r="H33" s="1"/>
      <c r="I33" s="1"/>
      <c r="J33" s="1"/>
      <c r="K33" s="1"/>
    </row>
    <row r="34" spans="1:11" x14ac:dyDescent="0.25">
      <c r="A34" s="5" t="s">
        <v>16</v>
      </c>
      <c r="B34" s="6">
        <v>6</v>
      </c>
      <c r="C34" s="7">
        <v>65</v>
      </c>
      <c r="D34" s="7">
        <v>76</v>
      </c>
      <c r="E34" s="4">
        <v>16.92307692307693</v>
      </c>
      <c r="F34" s="1"/>
      <c r="G34" s="1"/>
      <c r="H34" s="1"/>
      <c r="I34" s="1"/>
      <c r="J34" s="1"/>
      <c r="K34" s="1"/>
    </row>
    <row r="35" spans="1:11" s="3" customFormat="1" x14ac:dyDescent="0.25">
      <c r="A35" s="2"/>
      <c r="F35" s="1"/>
      <c r="G35" s="1"/>
      <c r="H35" s="1"/>
      <c r="I35" s="1"/>
      <c r="J35" s="1"/>
      <c r="K35" s="1"/>
    </row>
    <row r="36" spans="1:11" s="2" customFormat="1" x14ac:dyDescent="0.25">
      <c r="A36" s="23" t="s">
        <v>1</v>
      </c>
      <c r="B36" s="24"/>
      <c r="C36" s="12">
        <f>SUBTOTAL(109, C5:C34)</f>
        <v>4818</v>
      </c>
      <c r="D36" s="12">
        <f>SUBTOTAL(109, D5:D34)</f>
        <v>7084</v>
      </c>
      <c r="E36" s="13">
        <f>((D36-C36)/C36)*100</f>
        <v>47.031963470319631</v>
      </c>
      <c r="F36" s="1"/>
      <c r="G36" s="1"/>
      <c r="H36" s="1"/>
      <c r="I36" s="1"/>
      <c r="J36" s="1"/>
      <c r="K36" s="1"/>
    </row>
  </sheetData>
  <autoFilter ref="A4:E4" xr:uid="{23D264B5-A7BC-4619-8DE9-8156E627224F}">
    <sortState xmlns:xlrd2="http://schemas.microsoft.com/office/spreadsheetml/2017/richdata2" ref="A5:E34">
      <sortCondition ref="A4"/>
    </sortState>
  </autoFilter>
  <mergeCells count="1">
    <mergeCell ref="A36:B3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65343-7553-4429-9B76-952AFD6D5F17}">
  <dimension ref="A1:E42"/>
  <sheetViews>
    <sheetView showGridLines="0" workbookViewId="0"/>
  </sheetViews>
  <sheetFormatPr defaultColWidth="20.5703125" defaultRowHeight="15" x14ac:dyDescent="0.25"/>
  <sheetData>
    <row r="1" spans="1:5" s="15" customFormat="1" x14ac:dyDescent="0.25">
      <c r="A1" s="16" t="s">
        <v>49</v>
      </c>
    </row>
    <row r="2" spans="1:5" s="15" customFormat="1" x14ac:dyDescent="0.25">
      <c r="A2" s="16" t="s">
        <v>42</v>
      </c>
    </row>
    <row r="3" spans="1:5" s="15" customFormat="1" x14ac:dyDescent="0.25"/>
    <row r="4" spans="1:5" ht="39" customHeight="1" x14ac:dyDescent="0.25">
      <c r="A4" s="22" t="s">
        <v>9</v>
      </c>
      <c r="B4" s="22" t="s">
        <v>2</v>
      </c>
      <c r="C4" s="21" t="s">
        <v>40</v>
      </c>
      <c r="D4" s="21" t="s">
        <v>41</v>
      </c>
      <c r="E4" s="21" t="s">
        <v>0</v>
      </c>
    </row>
    <row r="5" spans="1:5" x14ac:dyDescent="0.25">
      <c r="A5" s="5" t="s">
        <v>10</v>
      </c>
      <c r="B5" s="6">
        <v>1</v>
      </c>
      <c r="C5" s="7">
        <v>1603</v>
      </c>
      <c r="D5" s="7">
        <v>1688</v>
      </c>
      <c r="E5" s="4">
        <v>5.3025577043044336</v>
      </c>
    </row>
    <row r="6" spans="1:5" x14ac:dyDescent="0.25">
      <c r="A6" s="5" t="s">
        <v>10</v>
      </c>
      <c r="B6" s="6">
        <v>2</v>
      </c>
      <c r="C6" s="7">
        <v>1556</v>
      </c>
      <c r="D6" s="7">
        <v>1752</v>
      </c>
      <c r="E6" s="4">
        <v>12.596401028277636</v>
      </c>
    </row>
    <row r="7" spans="1:5" x14ac:dyDescent="0.25">
      <c r="A7" s="5" t="s">
        <v>10</v>
      </c>
      <c r="B7" s="6">
        <v>3</v>
      </c>
      <c r="C7" s="7">
        <v>1527</v>
      </c>
      <c r="D7" s="7">
        <v>1469</v>
      </c>
      <c r="E7" s="4">
        <v>-3.7982973149967236</v>
      </c>
    </row>
    <row r="8" spans="1:5" x14ac:dyDescent="0.25">
      <c r="A8" s="5" t="s">
        <v>10</v>
      </c>
      <c r="B8" s="6">
        <v>4</v>
      </c>
      <c r="C8" s="7">
        <v>2273</v>
      </c>
      <c r="D8" s="7">
        <v>956</v>
      </c>
      <c r="E8" s="4">
        <v>-57.941047074351083</v>
      </c>
    </row>
    <row r="9" spans="1:5" x14ac:dyDescent="0.25">
      <c r="A9" s="5" t="s">
        <v>10</v>
      </c>
      <c r="B9" s="6">
        <v>5</v>
      </c>
      <c r="C9" s="7">
        <v>2817</v>
      </c>
      <c r="D9" s="7">
        <v>2354</v>
      </c>
      <c r="E9" s="4">
        <v>-16.435924742634011</v>
      </c>
    </row>
    <row r="10" spans="1:5" x14ac:dyDescent="0.25">
      <c r="A10" s="5" t="s">
        <v>10</v>
      </c>
      <c r="B10" s="6">
        <v>6</v>
      </c>
      <c r="C10" s="7">
        <v>3367</v>
      </c>
      <c r="D10" s="7">
        <v>3690</v>
      </c>
      <c r="E10" s="4">
        <v>9.5931095931095953</v>
      </c>
    </row>
    <row r="11" spans="1:5" x14ac:dyDescent="0.25">
      <c r="A11" s="5" t="s">
        <v>11</v>
      </c>
      <c r="B11" s="6">
        <v>1</v>
      </c>
      <c r="C11" s="7">
        <v>5170</v>
      </c>
      <c r="D11" s="7">
        <v>5876</v>
      </c>
      <c r="E11" s="4">
        <v>13.655705996131529</v>
      </c>
    </row>
    <row r="12" spans="1:5" x14ac:dyDescent="0.25">
      <c r="A12" s="5" t="s">
        <v>11</v>
      </c>
      <c r="B12" s="6">
        <v>2</v>
      </c>
      <c r="C12" s="7">
        <v>5783</v>
      </c>
      <c r="D12" s="7">
        <v>5500</v>
      </c>
      <c r="E12" s="4">
        <v>-4.8936538128998786</v>
      </c>
    </row>
    <row r="13" spans="1:5" x14ac:dyDescent="0.25">
      <c r="A13" s="5" t="s">
        <v>11</v>
      </c>
      <c r="B13" s="6">
        <v>3</v>
      </c>
      <c r="C13" s="7">
        <v>7044</v>
      </c>
      <c r="D13" s="7">
        <v>3526</v>
      </c>
      <c r="E13" s="4">
        <v>-49.943214082907438</v>
      </c>
    </row>
    <row r="14" spans="1:5" x14ac:dyDescent="0.25">
      <c r="A14" s="5" t="s">
        <v>11</v>
      </c>
      <c r="B14" s="6">
        <v>4</v>
      </c>
      <c r="C14" s="7">
        <v>6932</v>
      </c>
      <c r="D14" s="7">
        <v>1499</v>
      </c>
      <c r="E14" s="4">
        <v>-78.375649163300636</v>
      </c>
    </row>
    <row r="15" spans="1:5" x14ac:dyDescent="0.25">
      <c r="A15" s="5" t="s">
        <v>11</v>
      </c>
      <c r="B15" s="6">
        <v>5</v>
      </c>
      <c r="C15" s="7">
        <v>7374</v>
      </c>
      <c r="D15" s="7">
        <v>7419</v>
      </c>
      <c r="E15" s="4">
        <v>0.61025223759154645</v>
      </c>
    </row>
    <row r="16" spans="1:5" x14ac:dyDescent="0.25">
      <c r="A16" s="5" t="s">
        <v>11</v>
      </c>
      <c r="B16" s="6">
        <v>6</v>
      </c>
      <c r="C16" s="7">
        <v>8927</v>
      </c>
      <c r="D16" s="7">
        <v>12484</v>
      </c>
      <c r="E16" s="4">
        <v>39.845412792651501</v>
      </c>
    </row>
    <row r="17" spans="1:5" x14ac:dyDescent="0.25">
      <c r="A17" s="5" t="s">
        <v>12</v>
      </c>
      <c r="B17" s="6">
        <v>1</v>
      </c>
      <c r="C17" s="7">
        <v>702</v>
      </c>
      <c r="D17" s="7">
        <v>1001</v>
      </c>
      <c r="E17" s="4">
        <v>42.592592592592581</v>
      </c>
    </row>
    <row r="18" spans="1:5" x14ac:dyDescent="0.25">
      <c r="A18" s="5" t="s">
        <v>12</v>
      </c>
      <c r="B18" s="6">
        <v>2</v>
      </c>
      <c r="C18" s="7">
        <v>1728</v>
      </c>
      <c r="D18" s="7">
        <v>1679</v>
      </c>
      <c r="E18" s="4">
        <v>-2.835648148148151</v>
      </c>
    </row>
    <row r="19" spans="1:5" x14ac:dyDescent="0.25">
      <c r="A19" s="5" t="s">
        <v>12</v>
      </c>
      <c r="B19" s="6">
        <v>3</v>
      </c>
      <c r="C19" s="7">
        <v>2705</v>
      </c>
      <c r="D19" s="7">
        <v>1342</v>
      </c>
      <c r="E19" s="4">
        <v>-50.388170055452861</v>
      </c>
    </row>
    <row r="20" spans="1:5" x14ac:dyDescent="0.25">
      <c r="A20" s="5" t="s">
        <v>12</v>
      </c>
      <c r="B20" s="6">
        <v>4</v>
      </c>
      <c r="C20" s="7">
        <v>3154</v>
      </c>
      <c r="D20" s="7">
        <v>1307</v>
      </c>
      <c r="E20" s="4">
        <v>-58.560558021559928</v>
      </c>
    </row>
    <row r="21" spans="1:5" x14ac:dyDescent="0.25">
      <c r="A21" s="5" t="s">
        <v>12</v>
      </c>
      <c r="B21" s="6">
        <v>5</v>
      </c>
      <c r="C21" s="7">
        <v>3066</v>
      </c>
      <c r="D21" s="7">
        <v>2217</v>
      </c>
      <c r="E21" s="4">
        <v>-27.690802348336597</v>
      </c>
    </row>
    <row r="22" spans="1:5" x14ac:dyDescent="0.25">
      <c r="A22" s="5" t="s">
        <v>12</v>
      </c>
      <c r="B22" s="6">
        <v>6</v>
      </c>
      <c r="C22" s="7">
        <v>3268</v>
      </c>
      <c r="D22" s="7">
        <v>2119</v>
      </c>
      <c r="E22" s="4">
        <v>-35.159118727050185</v>
      </c>
    </row>
    <row r="23" spans="1:5" x14ac:dyDescent="0.25">
      <c r="A23" s="5" t="s">
        <v>13</v>
      </c>
      <c r="B23" s="6">
        <v>1</v>
      </c>
      <c r="C23" s="7">
        <v>1227</v>
      </c>
      <c r="D23" s="7">
        <v>2159</v>
      </c>
      <c r="E23" s="4">
        <v>75.957620211898941</v>
      </c>
    </row>
    <row r="24" spans="1:5" x14ac:dyDescent="0.25">
      <c r="A24" s="5" t="s">
        <v>13</v>
      </c>
      <c r="B24" s="6">
        <v>2</v>
      </c>
      <c r="C24" s="7">
        <v>1146</v>
      </c>
      <c r="D24" s="7">
        <v>1810</v>
      </c>
      <c r="E24" s="4">
        <v>57.940663176265275</v>
      </c>
    </row>
    <row r="25" spans="1:5" x14ac:dyDescent="0.25">
      <c r="A25" s="5" t="s">
        <v>13</v>
      </c>
      <c r="B25" s="6">
        <v>3</v>
      </c>
      <c r="C25" s="7">
        <v>1469</v>
      </c>
      <c r="D25" s="7">
        <v>589</v>
      </c>
      <c r="E25" s="4">
        <v>-59.904697072838665</v>
      </c>
    </row>
    <row r="26" spans="1:5" x14ac:dyDescent="0.25">
      <c r="A26" s="5" t="s">
        <v>13</v>
      </c>
      <c r="B26" s="6">
        <v>4</v>
      </c>
      <c r="C26" s="7">
        <v>1775</v>
      </c>
      <c r="D26" s="7">
        <v>55</v>
      </c>
      <c r="E26" s="4">
        <v>-96.901408450704224</v>
      </c>
    </row>
    <row r="27" spans="1:5" x14ac:dyDescent="0.25">
      <c r="A27" s="5" t="s">
        <v>13</v>
      </c>
      <c r="B27" s="6">
        <v>5</v>
      </c>
      <c r="C27" s="7">
        <v>1895</v>
      </c>
      <c r="D27" s="7">
        <v>1410</v>
      </c>
      <c r="E27" s="4">
        <v>-25.593667546174139</v>
      </c>
    </row>
    <row r="28" spans="1:5" x14ac:dyDescent="0.25">
      <c r="A28" s="5" t="s">
        <v>13</v>
      </c>
      <c r="B28" s="6">
        <v>6</v>
      </c>
      <c r="C28" s="7">
        <v>2378</v>
      </c>
      <c r="D28" s="7">
        <v>2646</v>
      </c>
      <c r="E28" s="4">
        <v>11.269974768713208</v>
      </c>
    </row>
    <row r="29" spans="1:5" x14ac:dyDescent="0.25">
      <c r="A29" s="5" t="s">
        <v>14</v>
      </c>
      <c r="B29" s="6">
        <v>1</v>
      </c>
      <c r="C29" s="7">
        <v>3961</v>
      </c>
      <c r="D29" s="7">
        <v>4472</v>
      </c>
      <c r="E29" s="4">
        <v>12.900782630648822</v>
      </c>
    </row>
    <row r="30" spans="1:5" x14ac:dyDescent="0.25">
      <c r="A30" s="5" t="s">
        <v>14</v>
      </c>
      <c r="B30" s="6">
        <v>2</v>
      </c>
      <c r="C30" s="7">
        <v>3915</v>
      </c>
      <c r="D30" s="7">
        <v>3898</v>
      </c>
      <c r="E30" s="4">
        <v>-0.43422733077905784</v>
      </c>
    </row>
    <row r="31" spans="1:5" x14ac:dyDescent="0.25">
      <c r="A31" s="5" t="s">
        <v>14</v>
      </c>
      <c r="B31" s="6">
        <v>3</v>
      </c>
      <c r="C31" s="7">
        <v>5273</v>
      </c>
      <c r="D31" s="7">
        <v>4029</v>
      </c>
      <c r="E31" s="4">
        <v>-23.591883178456285</v>
      </c>
    </row>
    <row r="32" spans="1:5" x14ac:dyDescent="0.25">
      <c r="A32" s="5" t="s">
        <v>14</v>
      </c>
      <c r="B32" s="6">
        <v>4</v>
      </c>
      <c r="C32" s="7">
        <v>5332</v>
      </c>
      <c r="D32" s="7">
        <v>5788</v>
      </c>
      <c r="E32" s="4">
        <v>8.5521380345086264</v>
      </c>
    </row>
    <row r="33" spans="1:5" x14ac:dyDescent="0.25">
      <c r="A33" s="5" t="s">
        <v>14</v>
      </c>
      <c r="B33" s="6">
        <v>5</v>
      </c>
      <c r="C33" s="7">
        <v>6337</v>
      </c>
      <c r="D33" s="7">
        <v>8293</v>
      </c>
      <c r="E33" s="4">
        <v>30.866340539687553</v>
      </c>
    </row>
    <row r="34" spans="1:5" x14ac:dyDescent="0.25">
      <c r="A34" s="5" t="s">
        <v>14</v>
      </c>
      <c r="B34" s="6">
        <v>6</v>
      </c>
      <c r="C34" s="7">
        <v>6501</v>
      </c>
      <c r="D34" s="7">
        <v>9847</v>
      </c>
      <c r="E34" s="4">
        <v>51.469004768497165</v>
      </c>
    </row>
    <row r="35" spans="1:5" x14ac:dyDescent="0.25">
      <c r="A35" s="5" t="s">
        <v>15</v>
      </c>
      <c r="B35" s="6">
        <v>1</v>
      </c>
      <c r="C35" s="7">
        <v>1572</v>
      </c>
      <c r="D35" s="7">
        <v>2018</v>
      </c>
      <c r="E35" s="4">
        <v>28.37150127226462</v>
      </c>
    </row>
    <row r="36" spans="1:5" x14ac:dyDescent="0.25">
      <c r="A36" s="5" t="s">
        <v>15</v>
      </c>
      <c r="B36" s="6">
        <v>2</v>
      </c>
      <c r="C36" s="7">
        <v>1283</v>
      </c>
      <c r="D36" s="7">
        <v>1776</v>
      </c>
      <c r="E36" s="4">
        <v>38.42556508183943</v>
      </c>
    </row>
    <row r="37" spans="1:5" x14ac:dyDescent="0.25">
      <c r="A37" s="5" t="s">
        <v>15</v>
      </c>
      <c r="B37" s="6">
        <v>3</v>
      </c>
      <c r="C37" s="7">
        <v>1219</v>
      </c>
      <c r="D37" s="7">
        <v>1344</v>
      </c>
      <c r="E37" s="4">
        <v>10.254306808859726</v>
      </c>
    </row>
    <row r="38" spans="1:5" x14ac:dyDescent="0.25">
      <c r="A38" s="5" t="s">
        <v>15</v>
      </c>
      <c r="B38" s="6">
        <v>4</v>
      </c>
      <c r="C38" s="7">
        <v>1347</v>
      </c>
      <c r="D38" s="7">
        <v>96</v>
      </c>
      <c r="E38" s="4">
        <v>-92.873051224944319</v>
      </c>
    </row>
    <row r="39" spans="1:5" x14ac:dyDescent="0.25">
      <c r="A39" s="5" t="s">
        <v>15</v>
      </c>
      <c r="B39" s="6">
        <v>5</v>
      </c>
      <c r="C39" s="7">
        <v>1408</v>
      </c>
      <c r="D39" s="7">
        <v>801</v>
      </c>
      <c r="E39" s="4">
        <v>-43.11079545454546</v>
      </c>
    </row>
    <row r="40" spans="1:5" x14ac:dyDescent="0.25">
      <c r="A40" s="5" t="s">
        <v>15</v>
      </c>
      <c r="B40" s="6">
        <v>6</v>
      </c>
      <c r="C40" s="7">
        <v>1816</v>
      </c>
      <c r="D40" s="7">
        <v>1704</v>
      </c>
      <c r="E40" s="4">
        <v>-6.1674008810572722</v>
      </c>
    </row>
    <row r="42" spans="1:5" s="2" customFormat="1" x14ac:dyDescent="0.25">
      <c r="A42" s="23" t="s">
        <v>1</v>
      </c>
      <c r="B42" s="24"/>
      <c r="C42" s="12">
        <f>SUBTOTAL(109,C5:C40)</f>
        <v>118850</v>
      </c>
      <c r="D42" s="12">
        <f>SUBTOTAL(109,D5:D40)</f>
        <v>110613</v>
      </c>
      <c r="E42" s="13">
        <f>((D42-C42)/C42)*100</f>
        <v>-6.9305847707193946</v>
      </c>
    </row>
  </sheetData>
  <autoFilter ref="A4:E4" xr:uid="{26F1A78D-D4FC-4CC2-A9CF-C678485D9E90}">
    <sortState xmlns:xlrd2="http://schemas.microsoft.com/office/spreadsheetml/2017/richdata2" ref="A5:E40">
      <sortCondition ref="A4"/>
    </sortState>
  </autoFilter>
  <mergeCells count="1">
    <mergeCell ref="A42:B4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4A856-A193-42FE-ADBF-E9F0373C6198}">
  <dimension ref="A1:K42"/>
  <sheetViews>
    <sheetView showGridLines="0" workbookViewId="0"/>
  </sheetViews>
  <sheetFormatPr defaultColWidth="20.5703125" defaultRowHeight="15" x14ac:dyDescent="0.25"/>
  <cols>
    <col min="1" max="1" width="20.5703125" style="2"/>
    <col min="2" max="16384" width="20.5703125" style="3"/>
  </cols>
  <sheetData>
    <row r="1" spans="1:11" s="15" customFormat="1" x14ac:dyDescent="0.25">
      <c r="A1" s="16" t="s">
        <v>58</v>
      </c>
    </row>
    <row r="2" spans="1:11" s="15" customFormat="1" x14ac:dyDescent="0.25">
      <c r="A2" s="16" t="s">
        <v>42</v>
      </c>
    </row>
    <row r="3" spans="1:11" s="15" customFormat="1" x14ac:dyDescent="0.25">
      <c r="A3" s="16"/>
    </row>
    <row r="4" spans="1:11" ht="39" customHeight="1" x14ac:dyDescent="0.25">
      <c r="A4" s="21" t="s">
        <v>9</v>
      </c>
      <c r="B4" s="22" t="s">
        <v>2</v>
      </c>
      <c r="C4" s="21" t="s">
        <v>40</v>
      </c>
      <c r="D4" s="21" t="s">
        <v>41</v>
      </c>
      <c r="E4" s="21" t="s">
        <v>0</v>
      </c>
      <c r="F4" s="1"/>
      <c r="G4" s="1"/>
      <c r="H4" s="1"/>
      <c r="I4" s="1"/>
      <c r="J4" s="1"/>
      <c r="K4" s="1"/>
    </row>
    <row r="5" spans="1:11" x14ac:dyDescent="0.25">
      <c r="A5" s="5" t="s">
        <v>10</v>
      </c>
      <c r="B5" s="6">
        <v>1</v>
      </c>
      <c r="C5" s="7">
        <v>924</v>
      </c>
      <c r="D5" s="7">
        <v>881</v>
      </c>
      <c r="E5" s="4">
        <v>-4.6536796536796547</v>
      </c>
      <c r="F5" s="1"/>
      <c r="G5" s="1"/>
      <c r="H5" s="1"/>
      <c r="I5" s="1"/>
      <c r="J5" s="1"/>
      <c r="K5" s="1"/>
    </row>
    <row r="6" spans="1:11" x14ac:dyDescent="0.25">
      <c r="A6" s="5" t="s">
        <v>10</v>
      </c>
      <c r="B6" s="6">
        <v>2</v>
      </c>
      <c r="C6" s="7">
        <v>810</v>
      </c>
      <c r="D6" s="7">
        <v>953</v>
      </c>
      <c r="E6" s="4">
        <v>17.654320987654316</v>
      </c>
      <c r="F6" s="1"/>
      <c r="G6" s="1"/>
      <c r="H6" s="1"/>
      <c r="I6" s="1"/>
      <c r="J6" s="1"/>
      <c r="K6" s="1"/>
    </row>
    <row r="7" spans="1:11" x14ac:dyDescent="0.25">
      <c r="A7" s="5" t="s">
        <v>10</v>
      </c>
      <c r="B7" s="6">
        <v>3</v>
      </c>
      <c r="C7" s="7">
        <v>743</v>
      </c>
      <c r="D7" s="7">
        <v>887</v>
      </c>
      <c r="E7" s="4">
        <v>19.380888290713315</v>
      </c>
      <c r="F7" s="1"/>
      <c r="G7" s="1"/>
      <c r="H7" s="1"/>
      <c r="I7" s="1"/>
      <c r="J7" s="1"/>
      <c r="K7" s="1"/>
    </row>
    <row r="8" spans="1:11" x14ac:dyDescent="0.25">
      <c r="A8" s="5" t="s">
        <v>10</v>
      </c>
      <c r="B8" s="6">
        <v>4</v>
      </c>
      <c r="C8" s="7">
        <v>1291</v>
      </c>
      <c r="D8" s="7">
        <v>636</v>
      </c>
      <c r="E8" s="4">
        <v>-50.735863671572424</v>
      </c>
      <c r="F8" s="1"/>
      <c r="G8" s="1"/>
      <c r="H8" s="1"/>
      <c r="I8" s="1"/>
      <c r="J8" s="1"/>
      <c r="K8" s="1"/>
    </row>
    <row r="9" spans="1:11" x14ac:dyDescent="0.25">
      <c r="A9" s="5" t="s">
        <v>10</v>
      </c>
      <c r="B9" s="6">
        <v>5</v>
      </c>
      <c r="C9" s="7">
        <v>1789</v>
      </c>
      <c r="D9" s="7">
        <v>1286</v>
      </c>
      <c r="E9" s="4">
        <v>-28.116266070430406</v>
      </c>
      <c r="F9" s="1"/>
      <c r="G9" s="1"/>
      <c r="H9" s="1"/>
      <c r="I9" s="1"/>
      <c r="J9" s="1"/>
      <c r="K9" s="1"/>
    </row>
    <row r="10" spans="1:11" x14ac:dyDescent="0.25">
      <c r="A10" s="5" t="s">
        <v>10</v>
      </c>
      <c r="B10" s="6">
        <v>6</v>
      </c>
      <c r="C10" s="7">
        <v>2250</v>
      </c>
      <c r="D10" s="7">
        <v>1878</v>
      </c>
      <c r="E10" s="4">
        <v>-16.533333333333331</v>
      </c>
      <c r="F10" s="1"/>
      <c r="G10" s="1"/>
      <c r="H10" s="1"/>
      <c r="I10" s="1"/>
      <c r="J10" s="1"/>
      <c r="K10" s="1"/>
    </row>
    <row r="11" spans="1:11" x14ac:dyDescent="0.25">
      <c r="A11" s="5" t="s">
        <v>11</v>
      </c>
      <c r="B11" s="6">
        <v>1</v>
      </c>
      <c r="C11" s="7">
        <v>999</v>
      </c>
      <c r="D11" s="7">
        <v>770</v>
      </c>
      <c r="E11" s="4">
        <v>-22.922922922922929</v>
      </c>
      <c r="F11" s="1"/>
      <c r="G11" s="1"/>
      <c r="H11" s="1"/>
      <c r="I11" s="1"/>
      <c r="J11" s="1"/>
      <c r="K11" s="1"/>
    </row>
    <row r="12" spans="1:11" x14ac:dyDescent="0.25">
      <c r="A12" s="5" t="s">
        <v>11</v>
      </c>
      <c r="B12" s="6">
        <v>2</v>
      </c>
      <c r="C12" s="7">
        <v>1205</v>
      </c>
      <c r="D12" s="7">
        <v>816</v>
      </c>
      <c r="E12" s="4">
        <v>-32.282157676348547</v>
      </c>
      <c r="F12" s="1"/>
      <c r="G12" s="1"/>
      <c r="H12" s="1"/>
      <c r="I12" s="1"/>
      <c r="J12" s="1"/>
      <c r="K12" s="1"/>
    </row>
    <row r="13" spans="1:11" x14ac:dyDescent="0.25">
      <c r="A13" s="5" t="s">
        <v>11</v>
      </c>
      <c r="B13" s="6">
        <v>3</v>
      </c>
      <c r="C13" s="7">
        <v>1522</v>
      </c>
      <c r="D13" s="7">
        <v>576</v>
      </c>
      <c r="E13" s="4">
        <v>-62.155059132720105</v>
      </c>
      <c r="F13" s="1"/>
      <c r="G13" s="1"/>
      <c r="H13" s="1"/>
      <c r="I13" s="1"/>
      <c r="J13" s="1"/>
      <c r="K13" s="1"/>
    </row>
    <row r="14" spans="1:11" x14ac:dyDescent="0.25">
      <c r="A14" s="5" t="s">
        <v>11</v>
      </c>
      <c r="B14" s="6">
        <v>4</v>
      </c>
      <c r="C14" s="7">
        <v>856</v>
      </c>
      <c r="D14" s="7">
        <v>276</v>
      </c>
      <c r="E14" s="4">
        <v>-67.757009345794401</v>
      </c>
      <c r="F14" s="1"/>
      <c r="G14" s="1"/>
      <c r="H14" s="1"/>
      <c r="I14" s="1"/>
      <c r="J14" s="1"/>
      <c r="K14" s="1"/>
    </row>
    <row r="15" spans="1:11" x14ac:dyDescent="0.25">
      <c r="A15" s="5" t="s">
        <v>11</v>
      </c>
      <c r="B15" s="6">
        <v>5</v>
      </c>
      <c r="C15" s="7">
        <v>1138</v>
      </c>
      <c r="D15" s="7">
        <v>773</v>
      </c>
      <c r="E15" s="4">
        <v>-32.073813708260104</v>
      </c>
      <c r="F15" s="1"/>
      <c r="G15" s="1"/>
      <c r="H15" s="1"/>
      <c r="I15" s="1"/>
      <c r="J15" s="1"/>
      <c r="K15" s="1"/>
    </row>
    <row r="16" spans="1:11" x14ac:dyDescent="0.25">
      <c r="A16" s="5" t="s">
        <v>11</v>
      </c>
      <c r="B16" s="6">
        <v>6</v>
      </c>
      <c r="C16" s="7">
        <v>1655</v>
      </c>
      <c r="D16" s="7">
        <v>1204</v>
      </c>
      <c r="E16" s="4">
        <v>-27.250755287009063</v>
      </c>
      <c r="F16" s="1"/>
      <c r="G16" s="1"/>
      <c r="H16" s="1"/>
      <c r="I16" s="1"/>
      <c r="J16" s="1"/>
      <c r="K16" s="1"/>
    </row>
    <row r="17" spans="1:11" x14ac:dyDescent="0.25">
      <c r="A17" s="5" t="s">
        <v>12</v>
      </c>
      <c r="B17" s="6">
        <v>1</v>
      </c>
      <c r="C17" s="14"/>
      <c r="D17" s="14"/>
      <c r="E17" s="14"/>
      <c r="F17" s="1"/>
      <c r="G17" s="1"/>
      <c r="H17" s="1"/>
      <c r="I17" s="1"/>
      <c r="J17" s="1"/>
      <c r="K17" s="1"/>
    </row>
    <row r="18" spans="1:11" x14ac:dyDescent="0.25">
      <c r="A18" s="5" t="s">
        <v>12</v>
      </c>
      <c r="B18" s="6">
        <v>2</v>
      </c>
      <c r="C18" s="14"/>
      <c r="D18" s="14"/>
      <c r="E18" s="14"/>
      <c r="F18" s="1"/>
      <c r="G18" s="1"/>
      <c r="H18" s="1"/>
      <c r="I18" s="1"/>
      <c r="J18" s="1"/>
      <c r="K18" s="1"/>
    </row>
    <row r="19" spans="1:11" x14ac:dyDescent="0.25">
      <c r="A19" s="5" t="s">
        <v>12</v>
      </c>
      <c r="B19" s="6">
        <v>3</v>
      </c>
      <c r="C19" s="14"/>
      <c r="D19" s="14"/>
      <c r="E19" s="14"/>
      <c r="F19" s="1"/>
      <c r="G19" s="1"/>
      <c r="H19" s="1"/>
      <c r="I19" s="1"/>
      <c r="J19" s="1"/>
      <c r="K19" s="1"/>
    </row>
    <row r="20" spans="1:11" x14ac:dyDescent="0.25">
      <c r="A20" s="5" t="s">
        <v>12</v>
      </c>
      <c r="B20" s="6">
        <v>4</v>
      </c>
      <c r="C20" s="14"/>
      <c r="D20" s="14"/>
      <c r="E20" s="14"/>
      <c r="F20" s="1"/>
      <c r="G20" s="1"/>
      <c r="H20" s="1"/>
      <c r="I20" s="1"/>
      <c r="J20" s="1"/>
      <c r="K20" s="1"/>
    </row>
    <row r="21" spans="1:11" x14ac:dyDescent="0.25">
      <c r="A21" s="5" t="s">
        <v>12</v>
      </c>
      <c r="B21" s="6">
        <v>5</v>
      </c>
      <c r="C21" s="14"/>
      <c r="D21" s="14"/>
      <c r="E21" s="14"/>
      <c r="F21" s="1"/>
      <c r="G21" s="1"/>
      <c r="H21" s="1"/>
      <c r="I21" s="1"/>
      <c r="J21" s="1"/>
      <c r="K21" s="1"/>
    </row>
    <row r="22" spans="1:11" x14ac:dyDescent="0.25">
      <c r="A22" s="5" t="s">
        <v>12</v>
      </c>
      <c r="B22" s="6">
        <v>6</v>
      </c>
      <c r="C22" s="14"/>
      <c r="D22" s="14"/>
      <c r="E22" s="14"/>
      <c r="F22" s="1"/>
      <c r="G22" s="1"/>
      <c r="H22" s="1"/>
      <c r="I22" s="1"/>
      <c r="J22" s="1"/>
      <c r="K22" s="1"/>
    </row>
    <row r="23" spans="1:11" x14ac:dyDescent="0.25">
      <c r="A23" s="5" t="s">
        <v>13</v>
      </c>
      <c r="B23" s="6">
        <v>1</v>
      </c>
      <c r="C23" s="7">
        <v>198</v>
      </c>
      <c r="D23" s="7">
        <v>1080</v>
      </c>
      <c r="E23" s="4">
        <v>445.45454545454544</v>
      </c>
      <c r="F23" s="1"/>
      <c r="G23" s="1"/>
      <c r="H23" s="1"/>
      <c r="I23" s="1"/>
      <c r="J23" s="1"/>
      <c r="K23" s="1"/>
    </row>
    <row r="24" spans="1:11" x14ac:dyDescent="0.25">
      <c r="A24" s="5" t="s">
        <v>13</v>
      </c>
      <c r="B24" s="6">
        <v>2</v>
      </c>
      <c r="C24" s="7">
        <v>176</v>
      </c>
      <c r="D24" s="7">
        <v>632</v>
      </c>
      <c r="E24" s="4">
        <v>259.09090909090907</v>
      </c>
      <c r="F24" s="1"/>
      <c r="G24" s="1"/>
      <c r="H24" s="1"/>
      <c r="I24" s="1"/>
      <c r="J24" s="1"/>
      <c r="K24" s="1"/>
    </row>
    <row r="25" spans="1:11" x14ac:dyDescent="0.25">
      <c r="A25" s="5" t="s">
        <v>13</v>
      </c>
      <c r="B25" s="6">
        <v>3</v>
      </c>
      <c r="C25" s="7">
        <v>143</v>
      </c>
      <c r="D25" s="7">
        <v>112</v>
      </c>
      <c r="E25" s="4">
        <v>-21.678321678321677</v>
      </c>
      <c r="F25" s="1"/>
      <c r="G25" s="1"/>
      <c r="H25" s="1"/>
      <c r="I25" s="1"/>
      <c r="J25" s="1"/>
      <c r="K25" s="1"/>
    </row>
    <row r="26" spans="1:11" x14ac:dyDescent="0.25">
      <c r="A26" s="5" t="s">
        <v>13</v>
      </c>
      <c r="B26" s="6">
        <v>4</v>
      </c>
      <c r="C26" s="7">
        <v>316</v>
      </c>
      <c r="D26" s="7">
        <v>15</v>
      </c>
      <c r="E26" s="4">
        <v>-95.25316455696202</v>
      </c>
      <c r="F26" s="1"/>
      <c r="G26" s="1"/>
      <c r="H26" s="1"/>
      <c r="I26" s="1"/>
      <c r="J26" s="1"/>
      <c r="K26" s="1"/>
    </row>
    <row r="27" spans="1:11" x14ac:dyDescent="0.25">
      <c r="A27" s="5" t="s">
        <v>13</v>
      </c>
      <c r="B27" s="6">
        <v>5</v>
      </c>
      <c r="C27" s="7">
        <v>238</v>
      </c>
      <c r="D27" s="7">
        <v>257</v>
      </c>
      <c r="E27" s="4">
        <v>7.9831932773109182</v>
      </c>
      <c r="F27" s="1"/>
      <c r="G27" s="1"/>
      <c r="H27" s="1"/>
      <c r="I27" s="1"/>
      <c r="J27" s="1"/>
      <c r="K27" s="1"/>
    </row>
    <row r="28" spans="1:11" x14ac:dyDescent="0.25">
      <c r="A28" s="5" t="s">
        <v>13</v>
      </c>
      <c r="B28" s="6">
        <v>6</v>
      </c>
      <c r="C28" s="7">
        <v>387</v>
      </c>
      <c r="D28" s="7">
        <v>427</v>
      </c>
      <c r="E28" s="4">
        <v>10.335917312661502</v>
      </c>
      <c r="F28" s="1"/>
      <c r="G28" s="1"/>
      <c r="H28" s="1"/>
      <c r="I28" s="1"/>
      <c r="J28" s="1"/>
      <c r="K28" s="1"/>
    </row>
    <row r="29" spans="1:11" x14ac:dyDescent="0.25">
      <c r="A29" s="5" t="s">
        <v>14</v>
      </c>
      <c r="B29" s="6">
        <v>1</v>
      </c>
      <c r="C29" s="7">
        <v>663</v>
      </c>
      <c r="D29" s="7">
        <v>1046</v>
      </c>
      <c r="E29" s="4">
        <v>57.76772247360482</v>
      </c>
      <c r="F29" s="1"/>
      <c r="G29" s="1"/>
      <c r="H29" s="1"/>
      <c r="I29" s="1"/>
      <c r="J29" s="1"/>
      <c r="K29" s="1"/>
    </row>
    <row r="30" spans="1:11" x14ac:dyDescent="0.25">
      <c r="A30" s="5" t="s">
        <v>14</v>
      </c>
      <c r="B30" s="6">
        <v>2</v>
      </c>
      <c r="C30" s="7">
        <v>711</v>
      </c>
      <c r="D30" s="7">
        <v>877</v>
      </c>
      <c r="E30" s="4">
        <v>23.347398030942344</v>
      </c>
      <c r="F30" s="1"/>
      <c r="G30" s="1"/>
      <c r="H30" s="1"/>
      <c r="I30" s="1"/>
      <c r="J30" s="1"/>
      <c r="K30" s="1"/>
    </row>
    <row r="31" spans="1:11" x14ac:dyDescent="0.25">
      <c r="A31" s="5" t="s">
        <v>14</v>
      </c>
      <c r="B31" s="6">
        <v>3</v>
      </c>
      <c r="C31" s="7">
        <v>1182</v>
      </c>
      <c r="D31" s="7">
        <v>754</v>
      </c>
      <c r="E31" s="4">
        <v>-36.209813874788502</v>
      </c>
      <c r="F31" s="1"/>
      <c r="G31" s="1"/>
      <c r="H31" s="1"/>
      <c r="I31" s="1"/>
      <c r="J31" s="1"/>
      <c r="K31" s="1"/>
    </row>
    <row r="32" spans="1:11" x14ac:dyDescent="0.25">
      <c r="A32" s="5" t="s">
        <v>14</v>
      </c>
      <c r="B32" s="6">
        <v>4</v>
      </c>
      <c r="C32" s="7">
        <v>1170</v>
      </c>
      <c r="D32" s="7">
        <v>1205</v>
      </c>
      <c r="E32" s="4">
        <v>2.9914529914529808</v>
      </c>
      <c r="F32" s="1"/>
      <c r="G32" s="1"/>
      <c r="H32" s="1"/>
      <c r="I32" s="1"/>
      <c r="J32" s="1"/>
      <c r="K32" s="1"/>
    </row>
    <row r="33" spans="1:11" x14ac:dyDescent="0.25">
      <c r="A33" s="5" t="s">
        <v>14</v>
      </c>
      <c r="B33" s="6">
        <v>5</v>
      </c>
      <c r="C33" s="7">
        <v>1241</v>
      </c>
      <c r="D33" s="7">
        <v>1541</v>
      </c>
      <c r="E33" s="4">
        <v>24.17405318291701</v>
      </c>
      <c r="F33" s="1"/>
      <c r="G33" s="1"/>
      <c r="H33" s="1"/>
      <c r="I33" s="1"/>
      <c r="J33" s="1"/>
      <c r="K33" s="1"/>
    </row>
    <row r="34" spans="1:11" x14ac:dyDescent="0.25">
      <c r="A34" s="5" t="s">
        <v>14</v>
      </c>
      <c r="B34" s="6">
        <v>6</v>
      </c>
      <c r="C34" s="7">
        <v>1266</v>
      </c>
      <c r="D34" s="7">
        <v>2314</v>
      </c>
      <c r="E34" s="4">
        <v>82.780410742496045</v>
      </c>
      <c r="F34" s="1"/>
      <c r="G34" s="1"/>
      <c r="H34" s="1"/>
      <c r="I34" s="1"/>
      <c r="J34" s="1"/>
      <c r="K34" s="1"/>
    </row>
    <row r="35" spans="1:11" x14ac:dyDescent="0.25">
      <c r="A35" s="5" t="s">
        <v>15</v>
      </c>
      <c r="B35" s="6">
        <v>1</v>
      </c>
      <c r="C35" s="7">
        <v>463</v>
      </c>
      <c r="D35" s="7">
        <v>895</v>
      </c>
      <c r="E35" s="4">
        <v>93.304535637149016</v>
      </c>
      <c r="F35" s="1"/>
      <c r="G35" s="1"/>
      <c r="H35" s="1"/>
      <c r="I35" s="1"/>
      <c r="J35" s="1"/>
      <c r="K35" s="1"/>
    </row>
    <row r="36" spans="1:11" x14ac:dyDescent="0.25">
      <c r="A36" s="5" t="s">
        <v>15</v>
      </c>
      <c r="B36" s="6">
        <v>2</v>
      </c>
      <c r="C36" s="7">
        <v>476</v>
      </c>
      <c r="D36" s="7">
        <v>850</v>
      </c>
      <c r="E36" s="4">
        <v>78.571428571428584</v>
      </c>
      <c r="F36" s="1"/>
      <c r="G36" s="1"/>
      <c r="H36" s="1"/>
      <c r="I36" s="1"/>
      <c r="J36" s="1"/>
      <c r="K36" s="1"/>
    </row>
    <row r="37" spans="1:11" x14ac:dyDescent="0.25">
      <c r="A37" s="5" t="s">
        <v>15</v>
      </c>
      <c r="B37" s="6">
        <v>3</v>
      </c>
      <c r="C37" s="7">
        <v>229</v>
      </c>
      <c r="D37" s="7">
        <v>813</v>
      </c>
      <c r="E37" s="4">
        <v>255.02183406113539</v>
      </c>
      <c r="F37" s="1"/>
      <c r="G37" s="1"/>
      <c r="H37" s="1"/>
      <c r="I37" s="1"/>
      <c r="J37" s="1"/>
      <c r="K37" s="1"/>
    </row>
    <row r="38" spans="1:11" x14ac:dyDescent="0.25">
      <c r="A38" s="5" t="s">
        <v>15</v>
      </c>
      <c r="B38" s="6">
        <v>4</v>
      </c>
      <c r="C38" s="7">
        <v>365</v>
      </c>
      <c r="D38" s="7">
        <v>26</v>
      </c>
      <c r="E38" s="4">
        <v>-92.876712328767113</v>
      </c>
      <c r="F38" s="1"/>
      <c r="G38" s="1"/>
      <c r="H38" s="1"/>
      <c r="I38" s="1"/>
      <c r="J38" s="1"/>
      <c r="K38" s="1"/>
    </row>
    <row r="39" spans="1:11" x14ac:dyDescent="0.25">
      <c r="A39" s="5" t="s">
        <v>15</v>
      </c>
      <c r="B39" s="6">
        <v>5</v>
      </c>
      <c r="C39" s="7">
        <v>223</v>
      </c>
      <c r="D39" s="7">
        <v>289</v>
      </c>
      <c r="E39" s="4">
        <v>29.596412556053806</v>
      </c>
      <c r="F39" s="1"/>
      <c r="G39" s="1"/>
      <c r="H39" s="1"/>
      <c r="I39" s="1"/>
      <c r="J39" s="1"/>
      <c r="K39" s="1"/>
    </row>
    <row r="40" spans="1:11" x14ac:dyDescent="0.25">
      <c r="A40" s="5" t="s">
        <v>15</v>
      </c>
      <c r="B40" s="6">
        <v>6</v>
      </c>
      <c r="C40" s="7">
        <v>555</v>
      </c>
      <c r="D40" s="7">
        <v>622</v>
      </c>
      <c r="E40" s="4">
        <v>12.072072072072082</v>
      </c>
      <c r="F40" s="1"/>
      <c r="G40" s="1"/>
      <c r="H40" s="1"/>
      <c r="I40" s="1"/>
      <c r="J40" s="1"/>
      <c r="K40" s="1"/>
    </row>
    <row r="41" spans="1:11" x14ac:dyDescent="0.25">
      <c r="F41" s="1"/>
      <c r="G41" s="1"/>
      <c r="H41" s="1"/>
      <c r="I41" s="1"/>
      <c r="J41" s="1"/>
      <c r="K41" s="1"/>
    </row>
    <row r="42" spans="1:11" s="2" customFormat="1" x14ac:dyDescent="0.25">
      <c r="A42" s="23" t="s">
        <v>1</v>
      </c>
      <c r="B42" s="24"/>
      <c r="C42" s="12">
        <f>SUBTOTAL(109, C5:C40)</f>
        <v>25184</v>
      </c>
      <c r="D42" s="12">
        <f>SUBTOTAL(109, D5:D40)</f>
        <v>24691</v>
      </c>
      <c r="E42" s="13">
        <f>((D42-C42)/C42)*100</f>
        <v>-1.9575921219822108</v>
      </c>
      <c r="F42" s="1"/>
      <c r="G42" s="1"/>
      <c r="H42" s="1"/>
      <c r="I42" s="1"/>
      <c r="J42" s="1"/>
      <c r="K42" s="1"/>
    </row>
  </sheetData>
  <autoFilter ref="A4:E4" xr:uid="{F5F16126-075D-4FC9-95C0-2112534F2F52}">
    <sortState xmlns:xlrd2="http://schemas.microsoft.com/office/spreadsheetml/2017/richdata2" ref="A5:E40">
      <sortCondition ref="A4"/>
    </sortState>
  </autoFilter>
  <mergeCells count="1">
    <mergeCell ref="A42:B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3A33-DD23-4EAB-A892-4D49F26363E3}">
  <dimension ref="B2:E21"/>
  <sheetViews>
    <sheetView workbookViewId="0">
      <selection activeCell="F29" sqref="F29"/>
    </sheetView>
  </sheetViews>
  <sheetFormatPr defaultColWidth="11.42578125" defaultRowHeight="15" x14ac:dyDescent="0.25"/>
  <sheetData>
    <row r="2" spans="2:5" x14ac:dyDescent="0.25">
      <c r="B2" s="11" t="s">
        <v>20</v>
      </c>
      <c r="C2" s="11" t="s">
        <v>21</v>
      </c>
      <c r="D2" s="11" t="s">
        <v>22</v>
      </c>
      <c r="E2" s="11" t="s">
        <v>23</v>
      </c>
    </row>
    <row r="3" spans="2:5" x14ac:dyDescent="0.25">
      <c r="B3" s="9" t="s">
        <v>3</v>
      </c>
      <c r="C3" s="3">
        <v>32207</v>
      </c>
      <c r="D3" s="3">
        <v>102265</v>
      </c>
      <c r="E3" s="3">
        <v>5162</v>
      </c>
    </row>
    <row r="4" spans="2:5" x14ac:dyDescent="0.25">
      <c r="B4" s="10">
        <v>2019</v>
      </c>
      <c r="C4" s="3">
        <v>14595</v>
      </c>
      <c r="D4" s="3">
        <v>47284</v>
      </c>
      <c r="E4" s="3">
        <v>2519</v>
      </c>
    </row>
    <row r="5" spans="2:5" x14ac:dyDescent="0.25">
      <c r="B5" s="10">
        <v>2020</v>
      </c>
      <c r="C5" s="3">
        <v>17612</v>
      </c>
      <c r="D5" s="3">
        <v>54981</v>
      </c>
      <c r="E5" s="3">
        <v>2643</v>
      </c>
    </row>
    <row r="6" spans="2:5" x14ac:dyDescent="0.25">
      <c r="B6" s="9" t="s">
        <v>4</v>
      </c>
      <c r="C6" s="3">
        <v>32480</v>
      </c>
      <c r="D6" s="3">
        <v>127537</v>
      </c>
      <c r="E6" s="3">
        <v>5420</v>
      </c>
    </row>
    <row r="7" spans="2:5" x14ac:dyDescent="0.25">
      <c r="B7" s="10">
        <v>2019</v>
      </c>
      <c r="C7" s="3">
        <v>15738</v>
      </c>
      <c r="D7" s="3">
        <v>60100</v>
      </c>
      <c r="E7" s="3">
        <v>2669</v>
      </c>
    </row>
    <row r="8" spans="2:5" x14ac:dyDescent="0.25">
      <c r="B8" s="10">
        <v>2020</v>
      </c>
      <c r="C8" s="3">
        <v>16742</v>
      </c>
      <c r="D8" s="3">
        <v>67437</v>
      </c>
      <c r="E8" s="3">
        <v>2751</v>
      </c>
    </row>
    <row r="9" spans="2:5" x14ac:dyDescent="0.25">
      <c r="B9" s="9" t="s">
        <v>5</v>
      </c>
      <c r="C9" s="3">
        <v>32572</v>
      </c>
      <c r="D9" s="3">
        <v>176652</v>
      </c>
      <c r="E9" s="3">
        <v>4866</v>
      </c>
    </row>
    <row r="10" spans="2:5" x14ac:dyDescent="0.25">
      <c r="B10" s="10">
        <v>2019</v>
      </c>
      <c r="C10" s="3">
        <v>19768</v>
      </c>
      <c r="D10" s="3">
        <v>109860</v>
      </c>
      <c r="E10" s="3">
        <v>3020</v>
      </c>
    </row>
    <row r="11" spans="2:5" x14ac:dyDescent="0.25">
      <c r="B11" s="10">
        <v>2020</v>
      </c>
      <c r="C11" s="3">
        <v>12804</v>
      </c>
      <c r="D11" s="3">
        <v>66792</v>
      </c>
      <c r="E11" s="3">
        <v>1846</v>
      </c>
    </row>
    <row r="12" spans="2:5" x14ac:dyDescent="0.25">
      <c r="B12" s="9" t="s">
        <v>6</v>
      </c>
      <c r="C12" s="3">
        <v>31227</v>
      </c>
      <c r="D12" s="3">
        <v>128088</v>
      </c>
      <c r="E12" s="3">
        <v>4266</v>
      </c>
    </row>
    <row r="13" spans="2:5" x14ac:dyDescent="0.25">
      <c r="B13" s="10">
        <v>2019</v>
      </c>
      <c r="C13" s="3">
        <v>21384</v>
      </c>
      <c r="D13" s="3">
        <v>101532</v>
      </c>
      <c r="E13" s="3">
        <v>3144</v>
      </c>
    </row>
    <row r="14" spans="2:5" x14ac:dyDescent="0.25">
      <c r="B14" s="10">
        <v>2020</v>
      </c>
      <c r="C14" s="3">
        <v>9843</v>
      </c>
      <c r="D14" s="3">
        <v>26556</v>
      </c>
      <c r="E14" s="3">
        <v>1122</v>
      </c>
    </row>
    <row r="15" spans="2:5" x14ac:dyDescent="0.25">
      <c r="B15" s="9" t="s">
        <v>7</v>
      </c>
      <c r="C15" s="3">
        <v>46249</v>
      </c>
      <c r="D15" s="3">
        <v>190536</v>
      </c>
      <c r="E15" s="3">
        <v>6468</v>
      </c>
    </row>
    <row r="16" spans="2:5" x14ac:dyDescent="0.25">
      <c r="B16" s="10">
        <v>2019</v>
      </c>
      <c r="C16" s="3">
        <v>23383</v>
      </c>
      <c r="D16" s="3">
        <v>103484</v>
      </c>
      <c r="E16" s="3">
        <v>3160</v>
      </c>
    </row>
    <row r="17" spans="2:5" x14ac:dyDescent="0.25">
      <c r="B17" s="10">
        <v>2020</v>
      </c>
      <c r="C17" s="3">
        <v>22866</v>
      </c>
      <c r="D17" s="3">
        <v>87052</v>
      </c>
      <c r="E17" s="3">
        <v>3308</v>
      </c>
    </row>
    <row r="18" spans="2:5" x14ac:dyDescent="0.25">
      <c r="B18" s="9" t="s">
        <v>8</v>
      </c>
      <c r="C18" s="3">
        <v>60014</v>
      </c>
      <c r="D18" s="3">
        <v>234420</v>
      </c>
      <c r="E18" s="3">
        <v>7915</v>
      </c>
    </row>
    <row r="19" spans="2:5" x14ac:dyDescent="0.25">
      <c r="B19" s="10">
        <v>2019</v>
      </c>
      <c r="C19" s="3">
        <v>26784</v>
      </c>
      <c r="D19" s="3">
        <v>102182</v>
      </c>
      <c r="E19" s="3">
        <v>3039</v>
      </c>
    </row>
    <row r="20" spans="2:5" x14ac:dyDescent="0.25">
      <c r="B20" s="10">
        <v>2020</v>
      </c>
      <c r="C20" s="3">
        <v>33230</v>
      </c>
      <c r="D20" s="3">
        <v>132238</v>
      </c>
      <c r="E20" s="3">
        <v>4876</v>
      </c>
    </row>
    <row r="21" spans="2:5" x14ac:dyDescent="0.25">
      <c r="B21" s="9" t="s">
        <v>24</v>
      </c>
      <c r="C21" s="3">
        <v>234749</v>
      </c>
      <c r="D21" s="3">
        <v>959498</v>
      </c>
      <c r="E21" s="3">
        <v>34097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8901-A9E5-4947-900E-13F263215E13}">
  <dimension ref="A1:C11"/>
  <sheetViews>
    <sheetView showGridLines="0" zoomScaleNormal="100" workbookViewId="0"/>
  </sheetViews>
  <sheetFormatPr defaultColWidth="20.5703125" defaultRowHeight="15" x14ac:dyDescent="0.25"/>
  <cols>
    <col min="4" max="4" width="7.7109375" customWidth="1"/>
  </cols>
  <sheetData>
    <row r="1" spans="1:3" s="15" customFormat="1" x14ac:dyDescent="0.25">
      <c r="A1" s="16" t="s">
        <v>44</v>
      </c>
    </row>
    <row r="2" spans="1:3" s="15" customFormat="1" x14ac:dyDescent="0.25">
      <c r="A2" s="16" t="s">
        <v>42</v>
      </c>
    </row>
    <row r="3" spans="1:3" s="15" customFormat="1" x14ac:dyDescent="0.25"/>
    <row r="4" spans="1:3" x14ac:dyDescent="0.25">
      <c r="A4" s="11" t="s">
        <v>35</v>
      </c>
      <c r="B4" s="15" t="s">
        <v>38</v>
      </c>
      <c r="C4" s="15" t="s">
        <v>39</v>
      </c>
    </row>
    <row r="5" spans="1:3" x14ac:dyDescent="0.25">
      <c r="A5" s="9" t="s">
        <v>3</v>
      </c>
      <c r="B5" s="20">
        <v>45195</v>
      </c>
      <c r="C5" s="20">
        <v>52289</v>
      </c>
    </row>
    <row r="6" spans="1:3" x14ac:dyDescent="0.25">
      <c r="A6" s="9" t="s">
        <v>4</v>
      </c>
      <c r="B6" s="20">
        <v>56681</v>
      </c>
      <c r="C6" s="20">
        <v>64395</v>
      </c>
    </row>
    <row r="7" spans="1:3" x14ac:dyDescent="0.25">
      <c r="A7" s="9" t="s">
        <v>5</v>
      </c>
      <c r="B7" s="20">
        <v>104719</v>
      </c>
      <c r="C7" s="20">
        <v>63264</v>
      </c>
    </row>
    <row r="8" spans="1:3" x14ac:dyDescent="0.25">
      <c r="A8" s="9" t="s">
        <v>6</v>
      </c>
      <c r="B8" s="20">
        <v>96736</v>
      </c>
      <c r="C8" s="20">
        <v>24245</v>
      </c>
    </row>
    <row r="9" spans="1:3" x14ac:dyDescent="0.25">
      <c r="A9" s="9" t="s">
        <v>37</v>
      </c>
      <c r="B9" s="20">
        <v>98989</v>
      </c>
      <c r="C9" s="20">
        <v>82727</v>
      </c>
    </row>
    <row r="10" spans="1:3" x14ac:dyDescent="0.25">
      <c r="A10" s="9" t="s">
        <v>8</v>
      </c>
      <c r="B10" s="20">
        <v>98050</v>
      </c>
      <c r="C10" s="20">
        <v>126292</v>
      </c>
    </row>
    <row r="11" spans="1:3" x14ac:dyDescent="0.25">
      <c r="A11" s="9" t="s">
        <v>36</v>
      </c>
      <c r="B11" s="20">
        <v>500370</v>
      </c>
      <c r="C11" s="20">
        <v>413212</v>
      </c>
    </row>
  </sheetData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82FC3-C2D1-4F00-8B65-6B6E8D806DBA}">
  <dimension ref="A1:C11"/>
  <sheetViews>
    <sheetView showGridLines="0" workbookViewId="0"/>
  </sheetViews>
  <sheetFormatPr defaultColWidth="20.5703125" defaultRowHeight="15" x14ac:dyDescent="0.25"/>
  <cols>
    <col min="4" max="4" width="7.7109375" customWidth="1"/>
  </cols>
  <sheetData>
    <row r="1" spans="1:3" s="15" customFormat="1" x14ac:dyDescent="0.25">
      <c r="A1" s="16" t="s">
        <v>43</v>
      </c>
    </row>
    <row r="2" spans="1:3" s="15" customFormat="1" x14ac:dyDescent="0.25">
      <c r="A2" s="16" t="s">
        <v>42</v>
      </c>
    </row>
    <row r="3" spans="1:3" s="15" customFormat="1" x14ac:dyDescent="0.25"/>
    <row r="4" spans="1:3" x14ac:dyDescent="0.25">
      <c r="A4" s="11" t="s">
        <v>35</v>
      </c>
      <c r="B4" s="15" t="s">
        <v>38</v>
      </c>
      <c r="C4" s="15" t="s">
        <v>39</v>
      </c>
    </row>
    <row r="5" spans="1:3" x14ac:dyDescent="0.25">
      <c r="A5" s="9" t="s">
        <v>3</v>
      </c>
      <c r="B5" s="20">
        <v>309</v>
      </c>
      <c r="C5" s="20">
        <v>614</v>
      </c>
    </row>
    <row r="6" spans="1:3" x14ac:dyDescent="0.25">
      <c r="A6" s="9" t="s">
        <v>4</v>
      </c>
      <c r="B6" s="20">
        <v>795</v>
      </c>
      <c r="C6" s="20">
        <v>1067</v>
      </c>
    </row>
    <row r="7" spans="1:3" x14ac:dyDescent="0.25">
      <c r="A7" s="9" t="s">
        <v>5</v>
      </c>
      <c r="B7" s="20">
        <v>771</v>
      </c>
      <c r="C7" s="20">
        <v>1326</v>
      </c>
    </row>
    <row r="8" spans="1:3" x14ac:dyDescent="0.25">
      <c r="A8" s="9" t="s">
        <v>6</v>
      </c>
      <c r="B8" s="20">
        <v>631</v>
      </c>
      <c r="C8" s="20">
        <v>387</v>
      </c>
    </row>
    <row r="9" spans="1:3" x14ac:dyDescent="0.25">
      <c r="A9" s="9" t="s">
        <v>7</v>
      </c>
      <c r="B9" s="20">
        <v>640</v>
      </c>
      <c r="C9" s="20">
        <v>2428</v>
      </c>
    </row>
    <row r="10" spans="1:3" x14ac:dyDescent="0.25">
      <c r="A10" s="9" t="s">
        <v>8</v>
      </c>
      <c r="B10" s="20">
        <v>1672</v>
      </c>
      <c r="C10" s="20">
        <v>1262</v>
      </c>
    </row>
    <row r="11" spans="1:3" x14ac:dyDescent="0.25">
      <c r="A11" s="9" t="s">
        <v>36</v>
      </c>
      <c r="B11" s="20">
        <v>4818</v>
      </c>
      <c r="C11" s="20">
        <v>7084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3B7C6-B0AC-4539-944A-316AB5AFE3A6}">
  <dimension ref="A1:XFD11"/>
  <sheetViews>
    <sheetView showGridLines="0" workbookViewId="0"/>
  </sheetViews>
  <sheetFormatPr defaultColWidth="20.5703125" defaultRowHeight="15" x14ac:dyDescent="0.25"/>
  <cols>
    <col min="1" max="3" width="20.5703125" style="15"/>
    <col min="4" max="4" width="7.7109375" style="15" customWidth="1"/>
    <col min="5" max="16384" width="20.5703125" style="15"/>
  </cols>
  <sheetData>
    <row r="1" spans="1:16384" x14ac:dyDescent="0.25">
      <c r="A1" s="16" t="s">
        <v>45</v>
      </c>
    </row>
    <row r="2" spans="1:16384" x14ac:dyDescent="0.25">
      <c r="A2" s="16" t="s">
        <v>42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  <c r="XBO2" s="16"/>
      <c r="XBP2" s="16"/>
      <c r="XBQ2" s="16"/>
      <c r="XBR2" s="16"/>
      <c r="XBS2" s="16"/>
      <c r="XBT2" s="16"/>
      <c r="XBU2" s="16"/>
      <c r="XBV2" s="16"/>
      <c r="XBW2" s="16"/>
      <c r="XBX2" s="16"/>
      <c r="XBY2" s="16"/>
      <c r="XBZ2" s="16"/>
      <c r="XCA2" s="16"/>
      <c r="XCB2" s="16"/>
      <c r="XCC2" s="16"/>
      <c r="XCD2" s="16"/>
      <c r="XCE2" s="16"/>
      <c r="XCF2" s="16"/>
      <c r="XCG2" s="16"/>
      <c r="XCH2" s="16"/>
      <c r="XCI2" s="16"/>
      <c r="XCJ2" s="16"/>
      <c r="XCK2" s="16"/>
      <c r="XCL2" s="16"/>
      <c r="XCM2" s="16"/>
      <c r="XCN2" s="16"/>
      <c r="XCO2" s="16"/>
      <c r="XCP2" s="16"/>
      <c r="XCQ2" s="16"/>
      <c r="XCR2" s="16"/>
      <c r="XCS2" s="16"/>
      <c r="XCT2" s="16"/>
      <c r="XCU2" s="16"/>
      <c r="XCV2" s="16"/>
      <c r="XCW2" s="16"/>
      <c r="XCX2" s="16"/>
      <c r="XCY2" s="16"/>
      <c r="XCZ2" s="16"/>
      <c r="XDA2" s="16"/>
      <c r="XDB2" s="16"/>
      <c r="XDC2" s="16"/>
      <c r="XDD2" s="16"/>
      <c r="XDE2" s="16"/>
      <c r="XDF2" s="16"/>
      <c r="XDG2" s="16"/>
      <c r="XDH2" s="16"/>
      <c r="XDI2" s="16"/>
      <c r="XDJ2" s="16"/>
      <c r="XDK2" s="16"/>
      <c r="XDL2" s="16"/>
      <c r="XDM2" s="16"/>
      <c r="XDN2" s="16"/>
      <c r="XDO2" s="16"/>
      <c r="XDP2" s="16"/>
      <c r="XDQ2" s="16"/>
      <c r="XDR2" s="16"/>
      <c r="XDS2" s="16"/>
      <c r="XDT2" s="16"/>
      <c r="XDU2" s="16"/>
      <c r="XDV2" s="16"/>
      <c r="XDW2" s="16"/>
      <c r="XDX2" s="16"/>
      <c r="XDY2" s="16"/>
      <c r="XDZ2" s="16"/>
      <c r="XEA2" s="16"/>
      <c r="XEB2" s="16"/>
      <c r="XEC2" s="16"/>
      <c r="XED2" s="16"/>
      <c r="XEE2" s="16"/>
      <c r="XEF2" s="16"/>
      <c r="XEG2" s="16"/>
      <c r="XEH2" s="16"/>
      <c r="XEI2" s="16"/>
      <c r="XEJ2" s="16"/>
      <c r="XEK2" s="16"/>
      <c r="XEL2" s="16"/>
      <c r="XEM2" s="16"/>
      <c r="XEN2" s="16"/>
      <c r="XEO2" s="16"/>
      <c r="XEP2" s="16"/>
      <c r="XEQ2" s="16"/>
      <c r="XER2" s="16"/>
      <c r="XES2" s="16"/>
      <c r="XET2" s="16"/>
      <c r="XEU2" s="16"/>
      <c r="XEV2" s="16"/>
      <c r="XEW2" s="16"/>
      <c r="XEX2" s="16"/>
      <c r="XEY2" s="16"/>
      <c r="XEZ2" s="16"/>
      <c r="XFA2" s="16"/>
      <c r="XFB2" s="16"/>
      <c r="XFC2" s="16"/>
      <c r="XFD2" s="16"/>
    </row>
    <row r="3" spans="1:16384" x14ac:dyDescent="0.25">
      <c r="A3" s="16"/>
    </row>
    <row r="4" spans="1:16384" x14ac:dyDescent="0.25">
      <c r="A4" s="11" t="s">
        <v>35</v>
      </c>
      <c r="B4" s="11" t="s">
        <v>40</v>
      </c>
      <c r="C4" s="11" t="s">
        <v>41</v>
      </c>
    </row>
    <row r="5" spans="1:16384" x14ac:dyDescent="0.25">
      <c r="A5" s="9" t="s">
        <v>3</v>
      </c>
      <c r="B5" s="20">
        <v>14235</v>
      </c>
      <c r="C5" s="20">
        <v>17214</v>
      </c>
    </row>
    <row r="6" spans="1:16384" x14ac:dyDescent="0.25">
      <c r="A6" s="9" t="s">
        <v>4</v>
      </c>
      <c r="B6" s="20">
        <v>15411</v>
      </c>
      <c r="C6" s="20">
        <v>16415</v>
      </c>
    </row>
    <row r="7" spans="1:16384" x14ac:dyDescent="0.25">
      <c r="A7" s="9" t="s">
        <v>5</v>
      </c>
      <c r="B7" s="20">
        <v>19237</v>
      </c>
      <c r="C7" s="20">
        <v>12299</v>
      </c>
    </row>
    <row r="8" spans="1:16384" x14ac:dyDescent="0.25">
      <c r="A8" s="9" t="s">
        <v>6</v>
      </c>
      <c r="B8" s="20">
        <v>20813</v>
      </c>
      <c r="C8" s="20">
        <v>9701</v>
      </c>
    </row>
    <row r="9" spans="1:16384" x14ac:dyDescent="0.25">
      <c r="A9" s="9" t="s">
        <v>37</v>
      </c>
      <c r="B9" s="20">
        <v>22897</v>
      </c>
      <c r="C9" s="20">
        <v>22494</v>
      </c>
    </row>
    <row r="10" spans="1:16384" x14ac:dyDescent="0.25">
      <c r="A10" s="9" t="s">
        <v>8</v>
      </c>
      <c r="B10" s="20">
        <v>26257</v>
      </c>
      <c r="C10" s="20">
        <v>32490</v>
      </c>
    </row>
    <row r="11" spans="1:16384" x14ac:dyDescent="0.25">
      <c r="A11" s="9" t="s">
        <v>36</v>
      </c>
      <c r="B11" s="20">
        <v>118850</v>
      </c>
      <c r="C11" s="20">
        <v>110613</v>
      </c>
    </row>
  </sheetData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Index</vt:lpstr>
      <vt:lpstr>MC - All</vt:lpstr>
      <vt:lpstr>MC - Electric</vt:lpstr>
      <vt:lpstr>MP - All</vt:lpstr>
      <vt:lpstr>MP - Electric</vt:lpstr>
      <vt:lpstr>Feuil2</vt:lpstr>
      <vt:lpstr>Chart - MC - All</vt:lpstr>
      <vt:lpstr>Chart - MC - Electric</vt:lpstr>
      <vt:lpstr>Chart - MP - All</vt:lpstr>
      <vt:lpstr>Chart - MP - Elec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Ordonez</dc:creator>
  <cp:lastModifiedBy>Ilaria Balloni</cp:lastModifiedBy>
  <cp:lastPrinted>2018-10-29T09:52:12Z</cp:lastPrinted>
  <dcterms:created xsi:type="dcterms:W3CDTF">2017-10-26T07:56:52Z</dcterms:created>
  <dcterms:modified xsi:type="dcterms:W3CDTF">2020-08-04T09:26:31Z</dcterms:modified>
</cp:coreProperties>
</file>